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770" windowHeight="7950" activeTab="2"/>
  </bookViews>
  <sheets>
    <sheet name="职高" sheetId="1" r:id="rId1"/>
    <sheet name="中小学无技能" sheetId="2" r:id="rId2"/>
    <sheet name="中小学技能加试" sheetId="3" r:id="rId3"/>
  </sheets>
  <definedNames>
    <definedName name="_xlnm.Print_Titles" localSheetId="1">中小学无技能!$1:$2</definedName>
  </definedNames>
  <calcPr calcId="114210" fullCalcOnLoad="1"/>
</workbook>
</file>

<file path=xl/calcChain.xml><?xml version="1.0" encoding="utf-8"?>
<calcChain xmlns="http://schemas.openxmlformats.org/spreadsheetml/2006/main">
  <c r="F23" i="3"/>
  <c r="H23"/>
  <c r="J23"/>
  <c r="K23"/>
  <c r="L23"/>
  <c r="M23"/>
  <c r="F22"/>
  <c r="H22"/>
  <c r="J22"/>
  <c r="K22"/>
  <c r="L22"/>
  <c r="M22"/>
  <c r="F21"/>
  <c r="H21"/>
  <c r="J21"/>
  <c r="K21"/>
  <c r="L21"/>
  <c r="M21"/>
  <c r="F20"/>
  <c r="H20"/>
  <c r="J20"/>
  <c r="K20"/>
  <c r="L20"/>
  <c r="M20"/>
  <c r="F19"/>
  <c r="H19"/>
  <c r="J19"/>
  <c r="K19"/>
  <c r="L19"/>
  <c r="M19"/>
  <c r="F18"/>
  <c r="H18"/>
  <c r="J18"/>
  <c r="K18"/>
  <c r="L18"/>
  <c r="M18"/>
  <c r="F16"/>
  <c r="H16"/>
  <c r="J16"/>
  <c r="K16"/>
  <c r="L16"/>
  <c r="M16"/>
  <c r="F17"/>
  <c r="H17"/>
  <c r="J17"/>
  <c r="K17"/>
  <c r="L17"/>
  <c r="M17"/>
  <c r="F15"/>
  <c r="H15"/>
  <c r="J15"/>
  <c r="K15"/>
  <c r="L15"/>
  <c r="M15"/>
  <c r="F14"/>
  <c r="H14"/>
  <c r="J14"/>
  <c r="K14"/>
  <c r="L14"/>
  <c r="M14"/>
  <c r="F13"/>
  <c r="H13"/>
  <c r="J13"/>
  <c r="K13"/>
  <c r="L13"/>
  <c r="M13"/>
  <c r="F12"/>
  <c r="H12"/>
  <c r="J12"/>
  <c r="K12"/>
  <c r="L12"/>
  <c r="M12"/>
  <c r="F11"/>
  <c r="H11"/>
  <c r="J11"/>
  <c r="K11"/>
  <c r="L11"/>
  <c r="M11"/>
  <c r="F10"/>
  <c r="H10"/>
  <c r="J10"/>
  <c r="K10"/>
  <c r="L10"/>
  <c r="M10"/>
  <c r="F9"/>
  <c r="H9"/>
  <c r="J9"/>
  <c r="K9"/>
  <c r="L9"/>
  <c r="M9"/>
  <c r="F8"/>
  <c r="H8"/>
  <c r="J8"/>
  <c r="K8"/>
  <c r="L8"/>
  <c r="M8"/>
  <c r="F7"/>
  <c r="H7"/>
  <c r="J7"/>
  <c r="K7"/>
  <c r="L7"/>
  <c r="M7"/>
  <c r="F6"/>
  <c r="H6"/>
  <c r="J6"/>
  <c r="K6"/>
  <c r="L6"/>
  <c r="M6"/>
  <c r="F5"/>
  <c r="H5"/>
  <c r="J5"/>
  <c r="K5"/>
  <c r="L5"/>
  <c r="M5"/>
  <c r="F4"/>
  <c r="H4"/>
  <c r="J4"/>
  <c r="K4"/>
  <c r="L4"/>
  <c r="M4"/>
  <c r="F58" i="2"/>
  <c r="H58"/>
  <c r="I58"/>
  <c r="F57"/>
  <c r="H57"/>
  <c r="I57"/>
  <c r="F56"/>
  <c r="H56"/>
  <c r="I56"/>
  <c r="F55"/>
  <c r="H55"/>
  <c r="I55"/>
  <c r="F54"/>
  <c r="H54"/>
  <c r="I54"/>
  <c r="F53"/>
  <c r="H53"/>
  <c r="I53"/>
  <c r="F52"/>
  <c r="H52"/>
  <c r="I52"/>
  <c r="F51"/>
  <c r="H51"/>
  <c r="I51"/>
  <c r="F50"/>
  <c r="H50"/>
  <c r="I50"/>
  <c r="F49"/>
  <c r="H49"/>
  <c r="I49"/>
  <c r="F48"/>
  <c r="H48"/>
  <c r="I48"/>
  <c r="F47"/>
  <c r="H47"/>
  <c r="I47"/>
  <c r="F46"/>
  <c r="H46"/>
  <c r="I46"/>
  <c r="F45"/>
  <c r="H45"/>
  <c r="I45"/>
  <c r="F44"/>
  <c r="H44"/>
  <c r="I44"/>
  <c r="F43"/>
  <c r="H43"/>
  <c r="I43"/>
  <c r="F42"/>
  <c r="H42"/>
  <c r="I42"/>
  <c r="F41"/>
  <c r="H41"/>
  <c r="I41"/>
  <c r="F40"/>
  <c r="H40"/>
  <c r="I40"/>
  <c r="F39"/>
  <c r="H39"/>
  <c r="I39"/>
  <c r="F38"/>
  <c r="H38"/>
  <c r="I38"/>
  <c r="F37"/>
  <c r="H37"/>
  <c r="I37"/>
  <c r="F36"/>
  <c r="H36"/>
  <c r="I36"/>
  <c r="F35"/>
  <c r="H35"/>
  <c r="I35"/>
  <c r="F34"/>
  <c r="H34"/>
  <c r="I34"/>
  <c r="F33"/>
  <c r="H33"/>
  <c r="I33"/>
  <c r="F32"/>
  <c r="H32"/>
  <c r="I32"/>
  <c r="F31"/>
  <c r="H31"/>
  <c r="I31"/>
  <c r="F30"/>
  <c r="H30"/>
  <c r="I30"/>
  <c r="F29"/>
  <c r="H29"/>
  <c r="I29"/>
  <c r="F28"/>
  <c r="H28"/>
  <c r="I28"/>
  <c r="F27"/>
  <c r="H27"/>
  <c r="I27"/>
  <c r="F26"/>
  <c r="H26"/>
  <c r="I26"/>
  <c r="F25"/>
  <c r="H25"/>
  <c r="I25"/>
  <c r="F24"/>
  <c r="H24"/>
  <c r="I24"/>
  <c r="F23"/>
  <c r="H23"/>
  <c r="I23"/>
  <c r="F22"/>
  <c r="H22"/>
  <c r="I22"/>
  <c r="F21"/>
  <c r="H21"/>
  <c r="I21"/>
  <c r="F20"/>
  <c r="H20"/>
  <c r="I20"/>
  <c r="F19"/>
  <c r="H19"/>
  <c r="I19"/>
  <c r="F18"/>
  <c r="H18"/>
  <c r="I18"/>
  <c r="F17"/>
  <c r="H17"/>
  <c r="I17"/>
  <c r="F16"/>
  <c r="H16"/>
  <c r="I16"/>
  <c r="F15"/>
  <c r="H15"/>
  <c r="I15"/>
  <c r="F14"/>
  <c r="H14"/>
  <c r="I14"/>
  <c r="F13"/>
  <c r="H13"/>
  <c r="I13"/>
  <c r="F12"/>
  <c r="H12"/>
  <c r="I12"/>
  <c r="F11"/>
  <c r="H11"/>
  <c r="I11"/>
  <c r="F10"/>
  <c r="H10"/>
  <c r="I10"/>
  <c r="F9"/>
  <c r="H9"/>
  <c r="I9"/>
  <c r="F8"/>
  <c r="H8"/>
  <c r="I8"/>
  <c r="F7"/>
  <c r="H7"/>
  <c r="I7"/>
  <c r="F6"/>
  <c r="H6"/>
  <c r="I6"/>
  <c r="F5"/>
  <c r="H5"/>
  <c r="I5"/>
  <c r="F4"/>
  <c r="H4"/>
  <c r="I4"/>
  <c r="F3"/>
  <c r="H3"/>
  <c r="I3"/>
  <c r="F8" i="1"/>
  <c r="H8"/>
  <c r="J8"/>
  <c r="K8"/>
  <c r="F7"/>
  <c r="H7"/>
  <c r="J7"/>
  <c r="K7"/>
  <c r="F6"/>
  <c r="H6"/>
  <c r="J6"/>
  <c r="K6"/>
  <c r="F5"/>
  <c r="H5"/>
  <c r="J5"/>
  <c r="K5"/>
  <c r="F4"/>
  <c r="H4"/>
  <c r="J4"/>
  <c r="K4"/>
</calcChain>
</file>

<file path=xl/sharedStrings.xml><?xml version="1.0" encoding="utf-8"?>
<sst xmlns="http://schemas.openxmlformats.org/spreadsheetml/2006/main" count="371" uniqueCount="210">
  <si>
    <t>序
号</t>
  </si>
  <si>
    <t>准考证</t>
  </si>
  <si>
    <t>姓名</t>
  </si>
  <si>
    <t>报考学科</t>
  </si>
  <si>
    <t>笔试</t>
  </si>
  <si>
    <t>面试</t>
  </si>
  <si>
    <t>技能</t>
  </si>
  <si>
    <t>总成绩</t>
  </si>
  <si>
    <t>拟入围体检</t>
  </si>
  <si>
    <t>备注</t>
  </si>
  <si>
    <t>笔试成绩</t>
  </si>
  <si>
    <t>笔试成绩*50%</t>
  </si>
  <si>
    <t>面试成绩</t>
  </si>
  <si>
    <t>面试成绩*50%</t>
  </si>
  <si>
    <t>技能成绩</t>
  </si>
  <si>
    <t>技能成绩*30%</t>
  </si>
  <si>
    <t>100271612021</t>
  </si>
  <si>
    <t>何阳</t>
  </si>
  <si>
    <t>会计教师</t>
  </si>
  <si>
    <t>√</t>
  </si>
  <si>
    <t>100271612029</t>
  </si>
  <si>
    <t>王谦</t>
  </si>
  <si>
    <t>100271612003</t>
  </si>
  <si>
    <t>黄爽</t>
  </si>
  <si>
    <t>财会人员</t>
  </si>
  <si>
    <t>100271612015</t>
  </si>
  <si>
    <t>徐铵</t>
  </si>
  <si>
    <t>电子商务</t>
  </si>
  <si>
    <t>100271612048</t>
  </si>
  <si>
    <t>王弘博</t>
  </si>
  <si>
    <t>平面设计</t>
  </si>
  <si>
    <t>100271611242</t>
  </si>
  <si>
    <t>金俏含</t>
  </si>
  <si>
    <t>小学科学</t>
  </si>
  <si>
    <t>100271611252</t>
  </si>
  <si>
    <t>许威慧</t>
  </si>
  <si>
    <t>100271611006</t>
  </si>
  <si>
    <t>何青青</t>
  </si>
  <si>
    <t>初中科学</t>
  </si>
  <si>
    <t>100271611040</t>
  </si>
  <si>
    <t>徐志航</t>
  </si>
  <si>
    <t>100271611041</t>
  </si>
  <si>
    <t>严卫星</t>
  </si>
  <si>
    <t>100271611061</t>
  </si>
  <si>
    <t>刘婧婧</t>
  </si>
  <si>
    <t>初中社会</t>
  </si>
  <si>
    <t>100271611053</t>
  </si>
  <si>
    <t>陈泓伊</t>
  </si>
  <si>
    <t>100271611062</t>
  </si>
  <si>
    <t>娄梦</t>
  </si>
  <si>
    <t>100271611071</t>
  </si>
  <si>
    <t>杨碧婷</t>
  </si>
  <si>
    <t>100271611233</t>
  </si>
  <si>
    <t>李缘</t>
  </si>
  <si>
    <t>高中政治</t>
  </si>
  <si>
    <t>100271611234</t>
  </si>
  <si>
    <t>王静佳</t>
  </si>
  <si>
    <t>100271611223</t>
  </si>
  <si>
    <t>张海敏</t>
  </si>
  <si>
    <t>高中数学</t>
  </si>
  <si>
    <t>100271611086</t>
  </si>
  <si>
    <t>周佩佩</t>
  </si>
  <si>
    <t>初中数学</t>
  </si>
  <si>
    <t>100271611080</t>
  </si>
  <si>
    <t>阮陈龙</t>
  </si>
  <si>
    <t>100271611110</t>
  </si>
  <si>
    <t>蔡扬扬</t>
  </si>
  <si>
    <t>初中英语</t>
  </si>
  <si>
    <t>100271611112</t>
  </si>
  <si>
    <t>陈丹妮</t>
  </si>
  <si>
    <t>100271611180</t>
  </si>
  <si>
    <t>徐素</t>
  </si>
  <si>
    <t>100271611189</t>
  </si>
  <si>
    <t>叶盼盼</t>
  </si>
  <si>
    <t>100271611215</t>
  </si>
  <si>
    <t>陶岚</t>
  </si>
  <si>
    <t>初中语文</t>
  </si>
  <si>
    <t>100271611227</t>
  </si>
  <si>
    <t>林美利</t>
  </si>
  <si>
    <t>高中语文</t>
  </si>
  <si>
    <t>100271611240</t>
  </si>
  <si>
    <t>徐芳艳</t>
  </si>
  <si>
    <t>特殊教育</t>
  </si>
  <si>
    <t>100271611332</t>
  </si>
  <si>
    <t>黄丹君</t>
  </si>
  <si>
    <t>小学数学</t>
  </si>
  <si>
    <t>100271611319</t>
  </si>
  <si>
    <t>崔晓月</t>
  </si>
  <si>
    <t>100271611335</t>
  </si>
  <si>
    <t>黄梦楠</t>
  </si>
  <si>
    <t>100271611334</t>
  </si>
  <si>
    <t>黄莉</t>
  </si>
  <si>
    <t>100271611346</t>
  </si>
  <si>
    <t>林梦</t>
  </si>
  <si>
    <t>100271611329</t>
  </si>
  <si>
    <t>洪伟林</t>
  </si>
  <si>
    <t>100271611380</t>
  </si>
  <si>
    <t>徐佳</t>
  </si>
  <si>
    <t>100271611330</t>
  </si>
  <si>
    <t>胡安娜</t>
  </si>
  <si>
    <t>100271611327</t>
  </si>
  <si>
    <t>洪津津</t>
  </si>
  <si>
    <t>100271611593</t>
  </si>
  <si>
    <t>张意</t>
  </si>
  <si>
    <t>小学语文</t>
  </si>
  <si>
    <t>100271611588</t>
  </si>
  <si>
    <t>张蒙妮</t>
  </si>
  <si>
    <t>100271611580</t>
  </si>
  <si>
    <t>余怡</t>
  </si>
  <si>
    <t>100271611595</t>
  </si>
  <si>
    <t>张雨馨</t>
  </si>
  <si>
    <t>100271611474</t>
  </si>
  <si>
    <t>黄青青</t>
  </si>
  <si>
    <t>100271611494</t>
  </si>
  <si>
    <t>林超男</t>
  </si>
  <si>
    <t>100271611557</t>
  </si>
  <si>
    <t>许艺耀</t>
  </si>
  <si>
    <t>100271611483</t>
  </si>
  <si>
    <t>李惠群</t>
  </si>
  <si>
    <t>100271611605</t>
  </si>
  <si>
    <t>周玲玲</t>
  </si>
  <si>
    <t>100271611563</t>
  </si>
  <si>
    <t>杨佳佳</t>
  </si>
  <si>
    <t>100271611575</t>
  </si>
  <si>
    <t>尹梦莎</t>
  </si>
  <si>
    <t>100271611442</t>
  </si>
  <si>
    <t>陈冬冬</t>
  </si>
  <si>
    <t>100271611514</t>
  </si>
  <si>
    <t>阮莎莎</t>
  </si>
  <si>
    <t>100271611497</t>
  </si>
  <si>
    <t>林玲</t>
  </si>
  <si>
    <t>100271611599</t>
  </si>
  <si>
    <t>章秀秀</t>
  </si>
  <si>
    <t>100271611504</t>
  </si>
  <si>
    <t>陆函冰</t>
  </si>
  <si>
    <t>100271611585</t>
  </si>
  <si>
    <t>张佳</t>
  </si>
  <si>
    <t>100271611472</t>
  </si>
  <si>
    <t>胡译文</t>
  </si>
  <si>
    <t>100271611489</t>
  </si>
  <si>
    <t>李星星</t>
  </si>
  <si>
    <t>100271611456</t>
  </si>
  <si>
    <t>戴茹霜</t>
  </si>
  <si>
    <t>100271611523</t>
  </si>
  <si>
    <t>陶婷婷</t>
  </si>
  <si>
    <t>100271611578</t>
  </si>
  <si>
    <t>应英</t>
  </si>
  <si>
    <t>100271611533</t>
  </si>
  <si>
    <t>王伟</t>
  </si>
  <si>
    <t>100271611539</t>
  </si>
  <si>
    <t>王优优</t>
  </si>
  <si>
    <t>100271611505</t>
  </si>
  <si>
    <t>罗丹</t>
  </si>
  <si>
    <t>100271611499</t>
  </si>
  <si>
    <t>林燕</t>
  </si>
  <si>
    <t>笔试成绩*40%</t>
  </si>
  <si>
    <t>模拟上课</t>
  </si>
  <si>
    <t>模拟上课*50%</t>
  </si>
  <si>
    <t>技能加试</t>
  </si>
  <si>
    <t>技能加试*50%</t>
  </si>
  <si>
    <t>面试成绩*60%</t>
  </si>
  <si>
    <t>100271611620</t>
  </si>
  <si>
    <t>郭娴欣</t>
  </si>
  <si>
    <t>学前教育</t>
  </si>
  <si>
    <t>100271611621</t>
  </si>
  <si>
    <t>胡若曦</t>
  </si>
  <si>
    <t>100271611637</t>
  </si>
  <si>
    <t>邵雯</t>
  </si>
  <si>
    <t>100271611623</t>
  </si>
  <si>
    <t>黄月箫</t>
  </si>
  <si>
    <t>100271611648</t>
  </si>
  <si>
    <t>王之涵</t>
  </si>
  <si>
    <t>100271611649</t>
  </si>
  <si>
    <t>邬林倩</t>
  </si>
  <si>
    <t>100271611618</t>
  </si>
  <si>
    <t>董璐绮</t>
  </si>
  <si>
    <t>100271611661</t>
  </si>
  <si>
    <t>余丹丹</t>
  </si>
  <si>
    <t>100271611655</t>
  </si>
  <si>
    <t>杨丽</t>
  </si>
  <si>
    <t>100271611639</t>
  </si>
  <si>
    <t>沈霞</t>
  </si>
  <si>
    <t>100271611102</t>
  </si>
  <si>
    <t>阮丽娜</t>
  </si>
  <si>
    <t>初中信息技术</t>
  </si>
  <si>
    <t>100271611106</t>
  </si>
  <si>
    <t>应瑛</t>
  </si>
  <si>
    <t>100271611089</t>
  </si>
  <si>
    <t>蔡强冰</t>
  </si>
  <si>
    <t>初中体育</t>
  </si>
  <si>
    <t>100271611226</t>
  </si>
  <si>
    <t>应凯凯</t>
  </si>
  <si>
    <t>高中体育</t>
  </si>
  <si>
    <t>100271611404</t>
  </si>
  <si>
    <t>都立群</t>
  </si>
  <si>
    <t>小学体育</t>
  </si>
  <si>
    <t>100271611408</t>
  </si>
  <si>
    <t>张志伟</t>
  </si>
  <si>
    <t>100271611407</t>
  </si>
  <si>
    <t>张芳芳</t>
  </si>
  <si>
    <t>100271611290</t>
  </si>
  <si>
    <t>王冰倩</t>
  </si>
  <si>
    <t>小学美术</t>
  </si>
  <si>
    <t>100271611425</t>
  </si>
  <si>
    <t>童薇樾</t>
  </si>
  <si>
    <t>小学音乐</t>
  </si>
  <si>
    <t>100271611435</t>
  </si>
  <si>
    <t>殷琪程</t>
  </si>
  <si>
    <t>椒江区2016年职业教育部分专业招聘考试拟入围体检名单</t>
    <phoneticPr fontId="14" type="noConversion"/>
  </si>
  <si>
    <t>椒江区2016年中小学教师招聘拟入围体检名单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</si>
</sst>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6">
    <font>
      <sz val="12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9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family val="2"/>
    </font>
    <font>
      <b/>
      <sz val="18"/>
      <name val="宋体"/>
      <charset val="134"/>
    </font>
    <font>
      <sz val="10"/>
      <color indexed="8"/>
      <name val="Arial"/>
      <family val="2"/>
    </font>
    <font>
      <sz val="12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52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7" fontId="2" fillId="0" borderId="1" xfId="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6" fillId="0" borderId="3" xfId="1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3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4" xfId="1" applyNumberFormat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2" fillId="0" borderId="3" xfId="1" applyNumberFormat="1" applyFont="1" applyFill="1" applyBorder="1" applyAlignment="1">
      <alignment horizontal="center" vertical="center" wrapText="1"/>
    </xf>
    <xf numFmtId="177" fontId="2" fillId="0" borderId="6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176" fontId="11" fillId="0" borderId="1" xfId="1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177" fontId="2" fillId="0" borderId="7" xfId="1" applyNumberFormat="1" applyFont="1" applyFill="1" applyBorder="1" applyAlignment="1">
      <alignment horizontal="center" vertical="center" wrapText="1"/>
    </xf>
    <xf numFmtId="177" fontId="2" fillId="0" borderId="5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7" fontId="15" fillId="0" borderId="0" xfId="0" applyNumberFormat="1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workbookViewId="0">
      <selection activeCell="O18" sqref="O18"/>
    </sheetView>
  </sheetViews>
  <sheetFormatPr defaultColWidth="9" defaultRowHeight="14.25"/>
  <cols>
    <col min="1" max="1" width="4.5" style="31" customWidth="1"/>
    <col min="2" max="2" width="11.5" style="31" customWidth="1"/>
    <col min="3" max="3" width="7.5" style="31" customWidth="1"/>
    <col min="4" max="4" width="8.125" style="31" customWidth="1"/>
    <col min="5" max="6" width="6.375" style="31" customWidth="1"/>
    <col min="7" max="11" width="6.375" style="1" customWidth="1"/>
    <col min="12" max="12" width="4.625" style="31" customWidth="1"/>
    <col min="13" max="13" width="4.125" style="31" customWidth="1"/>
  </cols>
  <sheetData>
    <row r="1" spans="1:13" ht="53.25" customHeight="1">
      <c r="A1" s="42" t="s">
        <v>208</v>
      </c>
      <c r="B1" s="42"/>
      <c r="C1" s="42"/>
      <c r="D1" s="42"/>
      <c r="E1" s="42"/>
      <c r="F1" s="42"/>
      <c r="G1" s="43"/>
      <c r="H1" s="43"/>
      <c r="I1" s="43"/>
      <c r="J1" s="43"/>
      <c r="K1" s="43"/>
      <c r="L1" s="42"/>
      <c r="M1" s="42"/>
    </row>
    <row r="2" spans="1:13" ht="21" customHeight="1">
      <c r="A2" s="40" t="s">
        <v>0</v>
      </c>
      <c r="B2" s="40" t="s">
        <v>1</v>
      </c>
      <c r="C2" s="40" t="s">
        <v>2</v>
      </c>
      <c r="D2" s="40" t="s">
        <v>3</v>
      </c>
      <c r="E2" s="44" t="s">
        <v>4</v>
      </c>
      <c r="F2" s="45"/>
      <c r="G2" s="46" t="s">
        <v>5</v>
      </c>
      <c r="H2" s="47"/>
      <c r="I2" s="46" t="s">
        <v>6</v>
      </c>
      <c r="J2" s="47"/>
      <c r="K2" s="40" t="s">
        <v>7</v>
      </c>
      <c r="L2" s="40" t="s">
        <v>8</v>
      </c>
      <c r="M2" s="40" t="s">
        <v>9</v>
      </c>
    </row>
    <row r="3" spans="1:13" ht="22.5">
      <c r="A3" s="41"/>
      <c r="B3" s="41"/>
      <c r="C3" s="41"/>
      <c r="D3" s="41"/>
      <c r="E3" s="32" t="s">
        <v>10</v>
      </c>
      <c r="F3" s="32" t="s">
        <v>11</v>
      </c>
      <c r="G3" s="32" t="s">
        <v>12</v>
      </c>
      <c r="H3" s="32" t="s">
        <v>13</v>
      </c>
      <c r="I3" s="32" t="s">
        <v>14</v>
      </c>
      <c r="J3" s="32" t="s">
        <v>15</v>
      </c>
      <c r="K3" s="41"/>
      <c r="L3" s="41"/>
      <c r="M3" s="41"/>
    </row>
    <row r="4" spans="1:13" ht="27.75" customHeight="1">
      <c r="A4" s="14">
        <v>1</v>
      </c>
      <c r="B4" s="7" t="s">
        <v>16</v>
      </c>
      <c r="C4" s="7" t="s">
        <v>17</v>
      </c>
      <c r="D4" s="6" t="s">
        <v>18</v>
      </c>
      <c r="E4" s="8">
        <v>68</v>
      </c>
      <c r="F4" s="18">
        <f>E4*0.5</f>
        <v>34</v>
      </c>
      <c r="G4" s="18">
        <v>85.2</v>
      </c>
      <c r="H4" s="18">
        <f>G4*0.5</f>
        <v>42.6</v>
      </c>
      <c r="I4" s="18">
        <v>65</v>
      </c>
      <c r="J4" s="18">
        <f>I4*0.3</f>
        <v>19.5</v>
      </c>
      <c r="K4" s="18">
        <f>F4+H4+J4</f>
        <v>96.1</v>
      </c>
      <c r="L4" s="24" t="s">
        <v>19</v>
      </c>
      <c r="M4" s="17"/>
    </row>
    <row r="5" spans="1:13" ht="27.75" customHeight="1">
      <c r="A5" s="6">
        <v>2</v>
      </c>
      <c r="B5" s="7" t="s">
        <v>20</v>
      </c>
      <c r="C5" s="7" t="s">
        <v>21</v>
      </c>
      <c r="D5" s="6" t="s">
        <v>18</v>
      </c>
      <c r="E5" s="8">
        <v>60.4</v>
      </c>
      <c r="F5" s="18">
        <f>E5*0.5</f>
        <v>30.2</v>
      </c>
      <c r="G5" s="10">
        <v>90.6</v>
      </c>
      <c r="H5" s="18">
        <f>G5*0.5</f>
        <v>45.3</v>
      </c>
      <c r="I5" s="10">
        <v>66</v>
      </c>
      <c r="J5" s="18">
        <f>I5*0.3</f>
        <v>19.8</v>
      </c>
      <c r="K5" s="18">
        <f>F5+H5+J5</f>
        <v>95.3</v>
      </c>
      <c r="L5" s="24" t="s">
        <v>19</v>
      </c>
      <c r="M5" s="9"/>
    </row>
    <row r="6" spans="1:13" ht="27.75" customHeight="1">
      <c r="A6" s="14">
        <v>3</v>
      </c>
      <c r="B6" s="19" t="s">
        <v>22</v>
      </c>
      <c r="C6" s="19" t="s">
        <v>23</v>
      </c>
      <c r="D6" s="14" t="s">
        <v>24</v>
      </c>
      <c r="E6" s="21">
        <v>68.900000000000006</v>
      </c>
      <c r="F6" s="18">
        <f>E6*0.5</f>
        <v>34.450000000000003</v>
      </c>
      <c r="G6" s="18">
        <v>92.4</v>
      </c>
      <c r="H6" s="18">
        <f>G6*0.5</f>
        <v>46.2</v>
      </c>
      <c r="I6" s="18">
        <v>60</v>
      </c>
      <c r="J6" s="18">
        <f>I6*0.3</f>
        <v>18</v>
      </c>
      <c r="K6" s="18">
        <f>F6+H6+J6</f>
        <v>98.65</v>
      </c>
      <c r="L6" s="24" t="s">
        <v>19</v>
      </c>
      <c r="M6" s="17"/>
    </row>
    <row r="7" spans="1:13" ht="27.75" customHeight="1">
      <c r="A7" s="6">
        <v>4</v>
      </c>
      <c r="B7" s="7" t="s">
        <v>25</v>
      </c>
      <c r="C7" s="7" t="s">
        <v>26</v>
      </c>
      <c r="D7" s="7" t="s">
        <v>27</v>
      </c>
      <c r="E7" s="8">
        <v>43.3</v>
      </c>
      <c r="F7" s="18">
        <f>E7*0.5</f>
        <v>21.65</v>
      </c>
      <c r="G7" s="18">
        <v>83</v>
      </c>
      <c r="H7" s="18">
        <f>G7*0.5</f>
        <v>41.5</v>
      </c>
      <c r="I7" s="18">
        <v>82.6</v>
      </c>
      <c r="J7" s="18">
        <f>I7*0.3</f>
        <v>24.779999999999998</v>
      </c>
      <c r="K7" s="18">
        <f>F7+H7+J7</f>
        <v>87.929999999999993</v>
      </c>
      <c r="L7" s="24" t="s">
        <v>19</v>
      </c>
      <c r="M7" s="17"/>
    </row>
    <row r="8" spans="1:13" ht="27.75" customHeight="1">
      <c r="A8" s="14">
        <v>5</v>
      </c>
      <c r="B8" s="19" t="s">
        <v>28</v>
      </c>
      <c r="C8" s="19" t="s">
        <v>29</v>
      </c>
      <c r="D8" s="19" t="s">
        <v>30</v>
      </c>
      <c r="E8" s="21">
        <v>54.35</v>
      </c>
      <c r="F8" s="18">
        <f>E8*0.5</f>
        <v>27.175000000000001</v>
      </c>
      <c r="G8" s="18">
        <v>83.6</v>
      </c>
      <c r="H8" s="18">
        <f>G8*0.5</f>
        <v>41.8</v>
      </c>
      <c r="I8" s="18">
        <v>74.599999999999994</v>
      </c>
      <c r="J8" s="18">
        <f>I8*0.3</f>
        <v>22.38</v>
      </c>
      <c r="K8" s="18">
        <f>F8+H8+J8</f>
        <v>91.35499999999999</v>
      </c>
      <c r="L8" s="24" t="s">
        <v>19</v>
      </c>
      <c r="M8" s="17"/>
    </row>
    <row r="9" spans="1:13" ht="21.75" customHeight="1">
      <c r="B9" s="38"/>
      <c r="C9" s="38"/>
      <c r="D9" s="38"/>
    </row>
    <row r="10" spans="1:13">
      <c r="B10" s="38"/>
      <c r="C10" s="38"/>
      <c r="D10" s="38"/>
    </row>
    <row r="11" spans="1:13">
      <c r="B11" s="38"/>
      <c r="C11" s="38"/>
      <c r="D11" s="38"/>
    </row>
    <row r="12" spans="1:13">
      <c r="B12" s="38"/>
      <c r="C12" s="38"/>
      <c r="D12" s="38"/>
    </row>
    <row r="13" spans="1:13">
      <c r="B13" s="38"/>
      <c r="C13" s="38"/>
      <c r="D13" s="38"/>
    </row>
    <row r="14" spans="1:13">
      <c r="B14" s="38"/>
      <c r="C14" s="38"/>
      <c r="D14" s="38"/>
    </row>
    <row r="15" spans="1:13">
      <c r="B15" s="38"/>
      <c r="C15" s="38"/>
      <c r="D15" s="38"/>
    </row>
    <row r="16" spans="1:13">
      <c r="B16" s="38"/>
      <c r="C16" s="38"/>
      <c r="D16" s="38"/>
    </row>
    <row r="17" spans="2:4">
      <c r="B17" s="38"/>
      <c r="C17" s="38"/>
      <c r="D17" s="38"/>
    </row>
    <row r="18" spans="2:4">
      <c r="B18" s="38"/>
      <c r="C18" s="38"/>
      <c r="D18" s="38"/>
    </row>
    <row r="19" spans="2:4">
      <c r="B19" s="38"/>
      <c r="C19" s="38"/>
      <c r="D19" s="38"/>
    </row>
    <row r="20" spans="2:4">
      <c r="B20" s="38"/>
      <c r="C20" s="38"/>
      <c r="D20" s="38"/>
    </row>
    <row r="21" spans="2:4">
      <c r="B21" s="38"/>
      <c r="C21" s="38"/>
      <c r="D21" s="38"/>
    </row>
    <row r="22" spans="2:4">
      <c r="B22" s="38"/>
      <c r="C22" s="38"/>
      <c r="D22" s="38"/>
    </row>
    <row r="23" spans="2:4">
      <c r="B23" s="38"/>
      <c r="C23" s="38"/>
      <c r="D23" s="38"/>
    </row>
    <row r="24" spans="2:4">
      <c r="D24" s="38"/>
    </row>
    <row r="25" spans="2:4">
      <c r="D25" s="38"/>
    </row>
    <row r="26" spans="2:4">
      <c r="D26" s="38"/>
    </row>
    <row r="27" spans="2:4">
      <c r="D27" s="38"/>
    </row>
    <row r="28" spans="2:4">
      <c r="D28" s="38"/>
    </row>
    <row r="29" spans="2:4">
      <c r="D29" s="38"/>
    </row>
    <row r="30" spans="2:4">
      <c r="D30" s="38"/>
    </row>
    <row r="31" spans="2:4">
      <c r="D31" s="38"/>
    </row>
    <row r="32" spans="2:4">
      <c r="D32" s="38"/>
    </row>
    <row r="33" spans="4:4">
      <c r="D33" s="38"/>
    </row>
    <row r="34" spans="4:4">
      <c r="D34" s="38"/>
    </row>
    <row r="35" spans="4:4">
      <c r="D35" s="38"/>
    </row>
    <row r="36" spans="4:4">
      <c r="D36" s="38"/>
    </row>
  </sheetData>
  <mergeCells count="11">
    <mergeCell ref="D2:D3"/>
    <mergeCell ref="K2:K3"/>
    <mergeCell ref="L2:L3"/>
    <mergeCell ref="M2:M3"/>
    <mergeCell ref="A1:M1"/>
    <mergeCell ref="E2:F2"/>
    <mergeCell ref="G2:H2"/>
    <mergeCell ref="I2:J2"/>
    <mergeCell ref="A2:A3"/>
    <mergeCell ref="B2:B3"/>
    <mergeCell ref="C2:C3"/>
  </mergeCells>
  <phoneticPr fontId="14" type="noConversion"/>
  <pageMargins left="0.55118110236220474" right="0.35433070866141736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"/>
  <sheetViews>
    <sheetView topLeftCell="A28" workbookViewId="0">
      <selection activeCell="N50" sqref="N50"/>
    </sheetView>
  </sheetViews>
  <sheetFormatPr defaultColWidth="9" defaultRowHeight="14.25"/>
  <cols>
    <col min="1" max="1" width="4" customWidth="1"/>
    <col min="2" max="2" width="12.375" customWidth="1"/>
    <col min="3" max="3" width="8.125" customWidth="1"/>
    <col min="4" max="4" width="8.375" customWidth="1"/>
    <col min="5" max="9" width="7.25" customWidth="1"/>
    <col min="10" max="10" width="4.875" customWidth="1"/>
    <col min="11" max="11" width="5.125" style="31" customWidth="1"/>
  </cols>
  <sheetData>
    <row r="1" spans="1:11" ht="42" customHeight="1">
      <c r="A1" s="48" t="s">
        <v>209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33.75">
      <c r="A2" s="32" t="s">
        <v>0</v>
      </c>
      <c r="B2" s="32" t="s">
        <v>1</v>
      </c>
      <c r="C2" s="32" t="s">
        <v>2</v>
      </c>
      <c r="D2" s="32" t="s">
        <v>3</v>
      </c>
      <c r="E2" s="32" t="s">
        <v>10</v>
      </c>
      <c r="F2" s="32" t="s">
        <v>11</v>
      </c>
      <c r="G2" s="32" t="s">
        <v>12</v>
      </c>
      <c r="H2" s="33" t="s">
        <v>13</v>
      </c>
      <c r="I2" s="35" t="s">
        <v>7</v>
      </c>
      <c r="J2" s="39" t="s">
        <v>8</v>
      </c>
      <c r="K2" s="35" t="s">
        <v>9</v>
      </c>
    </row>
    <row r="3" spans="1:11" ht="21.75" customHeight="1">
      <c r="A3" s="6">
        <v>1</v>
      </c>
      <c r="B3" s="19" t="s">
        <v>31</v>
      </c>
      <c r="C3" s="12" t="s">
        <v>32</v>
      </c>
      <c r="D3" s="12" t="s">
        <v>33</v>
      </c>
      <c r="E3" s="21">
        <v>64</v>
      </c>
      <c r="F3" s="21">
        <f>E3*0.5</f>
        <v>32</v>
      </c>
      <c r="G3" s="21">
        <v>89.8</v>
      </c>
      <c r="H3" s="21">
        <f>G3*0.5</f>
        <v>44.9</v>
      </c>
      <c r="I3" s="21">
        <f>F3+H3</f>
        <v>76.900000000000006</v>
      </c>
      <c r="J3" s="36" t="s">
        <v>19</v>
      </c>
      <c r="K3" s="17"/>
    </row>
    <row r="4" spans="1:11" ht="21.75" customHeight="1">
      <c r="A4" s="6">
        <v>2</v>
      </c>
      <c r="B4" s="7" t="s">
        <v>34</v>
      </c>
      <c r="C4" s="12" t="s">
        <v>35</v>
      </c>
      <c r="D4" s="12" t="s">
        <v>33</v>
      </c>
      <c r="E4" s="8">
        <v>64.099999999999994</v>
      </c>
      <c r="F4" s="21">
        <f t="shared" ref="F4:F20" si="0">E4*0.5</f>
        <v>32.049999999999997</v>
      </c>
      <c r="G4" s="8">
        <v>87</v>
      </c>
      <c r="H4" s="21">
        <f t="shared" ref="H4:H20" si="1">G4*0.5</f>
        <v>43.5</v>
      </c>
      <c r="I4" s="21">
        <f t="shared" ref="I4:I20" si="2">F4+H4</f>
        <v>75.55</v>
      </c>
      <c r="J4" s="36" t="s">
        <v>19</v>
      </c>
      <c r="K4" s="9"/>
    </row>
    <row r="5" spans="1:11" ht="21.75" customHeight="1">
      <c r="A5" s="6">
        <v>3</v>
      </c>
      <c r="B5" s="19" t="s">
        <v>36</v>
      </c>
      <c r="C5" s="15" t="s">
        <v>37</v>
      </c>
      <c r="D5" s="15" t="s">
        <v>38</v>
      </c>
      <c r="E5" s="21">
        <v>66.900000000000006</v>
      </c>
      <c r="F5" s="21">
        <f t="shared" si="0"/>
        <v>33.450000000000003</v>
      </c>
      <c r="G5" s="21">
        <v>89.8</v>
      </c>
      <c r="H5" s="21">
        <f t="shared" si="1"/>
        <v>44.9</v>
      </c>
      <c r="I5" s="21">
        <f t="shared" si="2"/>
        <v>78.349999999999994</v>
      </c>
      <c r="J5" s="36" t="s">
        <v>19</v>
      </c>
      <c r="K5" s="17"/>
    </row>
    <row r="6" spans="1:11" ht="21.75" customHeight="1">
      <c r="A6" s="6">
        <v>4</v>
      </c>
      <c r="B6" s="7" t="s">
        <v>39</v>
      </c>
      <c r="C6" s="12" t="s">
        <v>40</v>
      </c>
      <c r="D6" s="12" t="s">
        <v>38</v>
      </c>
      <c r="E6" s="8">
        <v>67.3</v>
      </c>
      <c r="F6" s="21">
        <f t="shared" si="0"/>
        <v>33.65</v>
      </c>
      <c r="G6" s="8">
        <v>88.6</v>
      </c>
      <c r="H6" s="21">
        <f t="shared" si="1"/>
        <v>44.3</v>
      </c>
      <c r="I6" s="21">
        <f t="shared" si="2"/>
        <v>77.949999999999989</v>
      </c>
      <c r="J6" s="36" t="s">
        <v>19</v>
      </c>
      <c r="K6" s="9"/>
    </row>
    <row r="7" spans="1:11" ht="21.75" customHeight="1">
      <c r="A7" s="6">
        <v>5</v>
      </c>
      <c r="B7" s="7" t="s">
        <v>41</v>
      </c>
      <c r="C7" s="12" t="s">
        <v>42</v>
      </c>
      <c r="D7" s="12" t="s">
        <v>38</v>
      </c>
      <c r="E7" s="8">
        <v>69.900000000000006</v>
      </c>
      <c r="F7" s="21">
        <f t="shared" si="0"/>
        <v>34.950000000000003</v>
      </c>
      <c r="G7" s="8">
        <v>84.4</v>
      </c>
      <c r="H7" s="21">
        <f t="shared" si="1"/>
        <v>42.2</v>
      </c>
      <c r="I7" s="21">
        <f t="shared" si="2"/>
        <v>77.150000000000006</v>
      </c>
      <c r="J7" s="36" t="s">
        <v>19</v>
      </c>
      <c r="K7" s="9"/>
    </row>
    <row r="8" spans="1:11" ht="21.75" customHeight="1">
      <c r="A8" s="6">
        <v>6</v>
      </c>
      <c r="B8" s="19" t="s">
        <v>43</v>
      </c>
      <c r="C8" s="15" t="s">
        <v>44</v>
      </c>
      <c r="D8" s="15" t="s">
        <v>45</v>
      </c>
      <c r="E8" s="21">
        <v>77.2</v>
      </c>
      <c r="F8" s="21">
        <f t="shared" si="0"/>
        <v>38.6</v>
      </c>
      <c r="G8" s="21">
        <v>88.8</v>
      </c>
      <c r="H8" s="21">
        <f t="shared" si="1"/>
        <v>44.4</v>
      </c>
      <c r="I8" s="21">
        <f t="shared" si="2"/>
        <v>83</v>
      </c>
      <c r="J8" s="36" t="s">
        <v>19</v>
      </c>
      <c r="K8" s="17"/>
    </row>
    <row r="9" spans="1:11" ht="21.75" customHeight="1">
      <c r="A9" s="6">
        <v>7</v>
      </c>
      <c r="B9" s="7" t="s">
        <v>46</v>
      </c>
      <c r="C9" s="12" t="s">
        <v>47</v>
      </c>
      <c r="D9" s="12" t="s">
        <v>45</v>
      </c>
      <c r="E9" s="8">
        <v>73.099999999999994</v>
      </c>
      <c r="F9" s="21">
        <f t="shared" si="0"/>
        <v>36.549999999999997</v>
      </c>
      <c r="G9" s="8">
        <v>88.2</v>
      </c>
      <c r="H9" s="21">
        <f t="shared" si="1"/>
        <v>44.1</v>
      </c>
      <c r="I9" s="21">
        <f t="shared" si="2"/>
        <v>80.650000000000006</v>
      </c>
      <c r="J9" s="36" t="s">
        <v>19</v>
      </c>
      <c r="K9" s="9"/>
    </row>
    <row r="10" spans="1:11" ht="21.75" customHeight="1">
      <c r="A10" s="6">
        <v>8</v>
      </c>
      <c r="B10" s="7" t="s">
        <v>48</v>
      </c>
      <c r="C10" s="12" t="s">
        <v>49</v>
      </c>
      <c r="D10" s="12" t="s">
        <v>45</v>
      </c>
      <c r="E10" s="8">
        <v>76.7</v>
      </c>
      <c r="F10" s="21">
        <f t="shared" si="0"/>
        <v>38.35</v>
      </c>
      <c r="G10" s="8">
        <v>84</v>
      </c>
      <c r="H10" s="21">
        <f t="shared" si="1"/>
        <v>42</v>
      </c>
      <c r="I10" s="21">
        <f t="shared" si="2"/>
        <v>80.349999999999994</v>
      </c>
      <c r="J10" s="36" t="s">
        <v>19</v>
      </c>
      <c r="K10" s="9"/>
    </row>
    <row r="11" spans="1:11" ht="21.75" customHeight="1">
      <c r="A11" s="6">
        <v>9</v>
      </c>
      <c r="B11" s="7" t="s">
        <v>50</v>
      </c>
      <c r="C11" s="12" t="s">
        <v>51</v>
      </c>
      <c r="D11" s="12" t="s">
        <v>45</v>
      </c>
      <c r="E11" s="8">
        <v>76</v>
      </c>
      <c r="F11" s="21">
        <f t="shared" si="0"/>
        <v>38</v>
      </c>
      <c r="G11" s="8">
        <v>84.4</v>
      </c>
      <c r="H11" s="21">
        <f t="shared" si="1"/>
        <v>42.2</v>
      </c>
      <c r="I11" s="21">
        <f t="shared" si="2"/>
        <v>80.2</v>
      </c>
      <c r="J11" s="36" t="s">
        <v>19</v>
      </c>
      <c r="K11" s="9"/>
    </row>
    <row r="12" spans="1:11" ht="21.75" customHeight="1">
      <c r="A12" s="6">
        <v>10</v>
      </c>
      <c r="B12" s="14" t="s">
        <v>52</v>
      </c>
      <c r="C12" s="34" t="s">
        <v>53</v>
      </c>
      <c r="D12" s="15" t="s">
        <v>54</v>
      </c>
      <c r="E12" s="21">
        <v>55.2</v>
      </c>
      <c r="F12" s="21">
        <f t="shared" si="0"/>
        <v>27.6</v>
      </c>
      <c r="G12" s="21">
        <v>88.4</v>
      </c>
      <c r="H12" s="21">
        <f t="shared" si="1"/>
        <v>44.2</v>
      </c>
      <c r="I12" s="21">
        <f t="shared" si="2"/>
        <v>71.800000000000011</v>
      </c>
      <c r="J12" s="36" t="s">
        <v>19</v>
      </c>
      <c r="K12" s="9"/>
    </row>
    <row r="13" spans="1:11" ht="21.75" customHeight="1">
      <c r="A13" s="6">
        <v>11</v>
      </c>
      <c r="B13" s="7" t="s">
        <v>55</v>
      </c>
      <c r="C13" s="11" t="s">
        <v>56</v>
      </c>
      <c r="D13" s="12" t="s">
        <v>54</v>
      </c>
      <c r="E13" s="8">
        <v>59.4</v>
      </c>
      <c r="F13" s="21">
        <f t="shared" si="0"/>
        <v>29.7</v>
      </c>
      <c r="G13" s="8">
        <v>81.2</v>
      </c>
      <c r="H13" s="21">
        <f t="shared" si="1"/>
        <v>40.6</v>
      </c>
      <c r="I13" s="21">
        <f t="shared" si="2"/>
        <v>70.3</v>
      </c>
      <c r="J13" s="36" t="s">
        <v>19</v>
      </c>
      <c r="K13" s="9"/>
    </row>
    <row r="14" spans="1:11" ht="21.75" customHeight="1">
      <c r="A14" s="6">
        <v>12</v>
      </c>
      <c r="B14" s="19" t="s">
        <v>57</v>
      </c>
      <c r="C14" s="15" t="s">
        <v>58</v>
      </c>
      <c r="D14" s="34" t="s">
        <v>59</v>
      </c>
      <c r="E14" s="21">
        <v>73.400000000000006</v>
      </c>
      <c r="F14" s="21">
        <f t="shared" si="0"/>
        <v>36.700000000000003</v>
      </c>
      <c r="G14" s="21">
        <v>81.599999999999994</v>
      </c>
      <c r="H14" s="21">
        <f t="shared" si="1"/>
        <v>40.799999999999997</v>
      </c>
      <c r="I14" s="21">
        <f t="shared" si="2"/>
        <v>77.5</v>
      </c>
      <c r="J14" s="36" t="s">
        <v>19</v>
      </c>
      <c r="K14" s="17"/>
    </row>
    <row r="15" spans="1:11" ht="21.75" customHeight="1">
      <c r="A15" s="6">
        <v>13</v>
      </c>
      <c r="B15" s="19" t="s">
        <v>60</v>
      </c>
      <c r="C15" s="15" t="s">
        <v>61</v>
      </c>
      <c r="D15" s="34" t="s">
        <v>62</v>
      </c>
      <c r="E15" s="21">
        <v>71</v>
      </c>
      <c r="F15" s="21">
        <f t="shared" si="0"/>
        <v>35.5</v>
      </c>
      <c r="G15" s="21">
        <v>86.4</v>
      </c>
      <c r="H15" s="21">
        <f t="shared" si="1"/>
        <v>43.2</v>
      </c>
      <c r="I15" s="21">
        <f t="shared" si="2"/>
        <v>78.7</v>
      </c>
      <c r="J15" s="36" t="s">
        <v>19</v>
      </c>
      <c r="K15" s="17"/>
    </row>
    <row r="16" spans="1:11" ht="21.75" customHeight="1">
      <c r="A16" s="6">
        <v>14</v>
      </c>
      <c r="B16" s="7" t="s">
        <v>63</v>
      </c>
      <c r="C16" s="12" t="s">
        <v>64</v>
      </c>
      <c r="D16" s="11" t="s">
        <v>62</v>
      </c>
      <c r="E16" s="8">
        <v>68.5</v>
      </c>
      <c r="F16" s="21">
        <f t="shared" si="0"/>
        <v>34.25</v>
      </c>
      <c r="G16" s="8">
        <v>85.4</v>
      </c>
      <c r="H16" s="21">
        <f t="shared" si="1"/>
        <v>42.7</v>
      </c>
      <c r="I16" s="21">
        <f t="shared" si="2"/>
        <v>76.95</v>
      </c>
      <c r="J16" s="36" t="s">
        <v>19</v>
      </c>
      <c r="K16" s="9"/>
    </row>
    <row r="17" spans="1:11" ht="21.75" customHeight="1">
      <c r="A17" s="6">
        <v>15</v>
      </c>
      <c r="B17" s="19" t="s">
        <v>65</v>
      </c>
      <c r="C17" s="15" t="s">
        <v>66</v>
      </c>
      <c r="D17" s="15" t="s">
        <v>67</v>
      </c>
      <c r="E17" s="21">
        <v>69</v>
      </c>
      <c r="F17" s="21">
        <f t="shared" si="0"/>
        <v>34.5</v>
      </c>
      <c r="G17" s="21">
        <v>87.6</v>
      </c>
      <c r="H17" s="21">
        <f t="shared" si="1"/>
        <v>43.8</v>
      </c>
      <c r="I17" s="21">
        <f t="shared" si="2"/>
        <v>78.3</v>
      </c>
      <c r="J17" s="36" t="s">
        <v>19</v>
      </c>
      <c r="K17" s="17"/>
    </row>
    <row r="18" spans="1:11" ht="21.75" customHeight="1">
      <c r="A18" s="6">
        <v>16</v>
      </c>
      <c r="B18" s="7" t="s">
        <v>68</v>
      </c>
      <c r="C18" s="12" t="s">
        <v>69</v>
      </c>
      <c r="D18" s="12" t="s">
        <v>67</v>
      </c>
      <c r="E18" s="8">
        <v>71</v>
      </c>
      <c r="F18" s="21">
        <f t="shared" si="0"/>
        <v>35.5</v>
      </c>
      <c r="G18" s="8">
        <v>85.2</v>
      </c>
      <c r="H18" s="21">
        <f t="shared" si="1"/>
        <v>42.6</v>
      </c>
      <c r="I18" s="21">
        <f t="shared" si="2"/>
        <v>78.099999999999994</v>
      </c>
      <c r="J18" s="36" t="s">
        <v>19</v>
      </c>
      <c r="K18" s="9"/>
    </row>
    <row r="19" spans="1:11" ht="20.25" customHeight="1">
      <c r="A19" s="6">
        <v>17</v>
      </c>
      <c r="B19" s="7" t="s">
        <v>70</v>
      </c>
      <c r="C19" s="12" t="s">
        <v>71</v>
      </c>
      <c r="D19" s="12" t="s">
        <v>67</v>
      </c>
      <c r="E19" s="8">
        <v>68.8</v>
      </c>
      <c r="F19" s="21">
        <f t="shared" si="0"/>
        <v>34.4</v>
      </c>
      <c r="G19" s="8">
        <v>86.6</v>
      </c>
      <c r="H19" s="21">
        <f t="shared" si="1"/>
        <v>43.3</v>
      </c>
      <c r="I19" s="21">
        <f t="shared" si="2"/>
        <v>77.699999999999989</v>
      </c>
      <c r="J19" s="36" t="s">
        <v>19</v>
      </c>
      <c r="K19" s="9"/>
    </row>
    <row r="20" spans="1:11" ht="20.25" customHeight="1">
      <c r="A20" s="6">
        <v>18</v>
      </c>
      <c r="B20" s="7" t="s">
        <v>72</v>
      </c>
      <c r="C20" s="12" t="s">
        <v>73</v>
      </c>
      <c r="D20" s="12" t="s">
        <v>67</v>
      </c>
      <c r="E20" s="8">
        <v>69.400000000000006</v>
      </c>
      <c r="F20" s="21">
        <f t="shared" si="0"/>
        <v>34.700000000000003</v>
      </c>
      <c r="G20" s="8">
        <v>82.6</v>
      </c>
      <c r="H20" s="21">
        <f t="shared" si="1"/>
        <v>41.3</v>
      </c>
      <c r="I20" s="21">
        <f t="shared" si="2"/>
        <v>76</v>
      </c>
      <c r="J20" s="36" t="s">
        <v>19</v>
      </c>
      <c r="K20" s="9"/>
    </row>
    <row r="21" spans="1:11" ht="20.25" customHeight="1">
      <c r="A21" s="6">
        <v>19</v>
      </c>
      <c r="B21" s="19" t="s">
        <v>74</v>
      </c>
      <c r="C21" s="15" t="s">
        <v>75</v>
      </c>
      <c r="D21" s="15" t="s">
        <v>76</v>
      </c>
      <c r="E21" s="21">
        <v>79</v>
      </c>
      <c r="F21" s="21">
        <f t="shared" ref="F21:F35" si="3">E21*0.5</f>
        <v>39.5</v>
      </c>
      <c r="G21" s="21">
        <v>84.8</v>
      </c>
      <c r="H21" s="21">
        <f t="shared" ref="H21:H35" si="4">G21*0.5</f>
        <v>42.4</v>
      </c>
      <c r="I21" s="21">
        <f t="shared" ref="I21:I35" si="5">F21+H21</f>
        <v>81.900000000000006</v>
      </c>
      <c r="J21" s="36" t="s">
        <v>19</v>
      </c>
      <c r="K21" s="17"/>
    </row>
    <row r="22" spans="1:11" ht="20.25" customHeight="1">
      <c r="A22" s="6">
        <v>20</v>
      </c>
      <c r="B22" s="19" t="s">
        <v>77</v>
      </c>
      <c r="C22" s="15" t="s">
        <v>78</v>
      </c>
      <c r="D22" s="15" t="s">
        <v>79</v>
      </c>
      <c r="E22" s="21">
        <v>72.099999999999994</v>
      </c>
      <c r="F22" s="21">
        <f t="shared" si="3"/>
        <v>36.049999999999997</v>
      </c>
      <c r="G22" s="21">
        <v>86.2</v>
      </c>
      <c r="H22" s="21">
        <f t="shared" si="4"/>
        <v>43.1</v>
      </c>
      <c r="I22" s="21">
        <f t="shared" si="5"/>
        <v>79.150000000000006</v>
      </c>
      <c r="J22" s="36" t="s">
        <v>19</v>
      </c>
      <c r="K22" s="17"/>
    </row>
    <row r="23" spans="1:11" ht="20.25" customHeight="1">
      <c r="A23" s="6">
        <v>21</v>
      </c>
      <c r="B23" s="14" t="s">
        <v>80</v>
      </c>
      <c r="C23" s="11" t="s">
        <v>81</v>
      </c>
      <c r="D23" s="12" t="s">
        <v>82</v>
      </c>
      <c r="E23" s="21">
        <v>48.2</v>
      </c>
      <c r="F23" s="21">
        <f t="shared" si="3"/>
        <v>24.1</v>
      </c>
      <c r="G23" s="21">
        <v>82.6</v>
      </c>
      <c r="H23" s="21">
        <f t="shared" si="4"/>
        <v>41.3</v>
      </c>
      <c r="I23" s="21">
        <f t="shared" si="5"/>
        <v>65.400000000000006</v>
      </c>
      <c r="J23" s="36" t="s">
        <v>19</v>
      </c>
      <c r="K23" s="17"/>
    </row>
    <row r="24" spans="1:11" ht="20.25" customHeight="1">
      <c r="A24" s="6">
        <v>22</v>
      </c>
      <c r="B24" s="19" t="s">
        <v>83</v>
      </c>
      <c r="C24" s="12" t="s">
        <v>84</v>
      </c>
      <c r="D24" s="12" t="s">
        <v>85</v>
      </c>
      <c r="E24" s="21">
        <v>77</v>
      </c>
      <c r="F24" s="21">
        <f t="shared" si="3"/>
        <v>38.5</v>
      </c>
      <c r="G24" s="21">
        <v>91.2</v>
      </c>
      <c r="H24" s="21">
        <f t="shared" si="4"/>
        <v>45.6</v>
      </c>
      <c r="I24" s="21">
        <f t="shared" si="5"/>
        <v>84.1</v>
      </c>
      <c r="J24" s="36" t="s">
        <v>19</v>
      </c>
      <c r="K24" s="17"/>
    </row>
    <row r="25" spans="1:11" ht="20.25" customHeight="1">
      <c r="A25" s="6">
        <v>23</v>
      </c>
      <c r="B25" s="7" t="s">
        <v>86</v>
      </c>
      <c r="C25" s="12" t="s">
        <v>87</v>
      </c>
      <c r="D25" s="12" t="s">
        <v>85</v>
      </c>
      <c r="E25" s="8">
        <v>74.8</v>
      </c>
      <c r="F25" s="21">
        <f t="shared" si="3"/>
        <v>37.4</v>
      </c>
      <c r="G25" s="8">
        <v>91.4</v>
      </c>
      <c r="H25" s="21">
        <f t="shared" si="4"/>
        <v>45.7</v>
      </c>
      <c r="I25" s="21">
        <f t="shared" si="5"/>
        <v>83.1</v>
      </c>
      <c r="J25" s="36" t="s">
        <v>19</v>
      </c>
      <c r="K25" s="9"/>
    </row>
    <row r="26" spans="1:11" ht="20.25" customHeight="1">
      <c r="A26" s="6">
        <v>24</v>
      </c>
      <c r="B26" s="7" t="s">
        <v>88</v>
      </c>
      <c r="C26" s="12" t="s">
        <v>89</v>
      </c>
      <c r="D26" s="12" t="s">
        <v>85</v>
      </c>
      <c r="E26" s="8">
        <v>75</v>
      </c>
      <c r="F26" s="21">
        <f t="shared" si="3"/>
        <v>37.5</v>
      </c>
      <c r="G26" s="8">
        <v>87</v>
      </c>
      <c r="H26" s="21">
        <f t="shared" si="4"/>
        <v>43.5</v>
      </c>
      <c r="I26" s="21">
        <f t="shared" si="5"/>
        <v>81</v>
      </c>
      <c r="J26" s="36" t="s">
        <v>19</v>
      </c>
      <c r="K26" s="9"/>
    </row>
    <row r="27" spans="1:11" ht="20.25" customHeight="1">
      <c r="A27" s="6">
        <v>25</v>
      </c>
      <c r="B27" s="7" t="s">
        <v>90</v>
      </c>
      <c r="C27" s="12" t="s">
        <v>91</v>
      </c>
      <c r="D27" s="12" t="s">
        <v>85</v>
      </c>
      <c r="E27" s="8">
        <v>77.900000000000006</v>
      </c>
      <c r="F27" s="21">
        <f t="shared" si="3"/>
        <v>38.950000000000003</v>
      </c>
      <c r="G27" s="8">
        <v>83.4</v>
      </c>
      <c r="H27" s="21">
        <f t="shared" si="4"/>
        <v>41.7</v>
      </c>
      <c r="I27" s="21">
        <f t="shared" si="5"/>
        <v>80.650000000000006</v>
      </c>
      <c r="J27" s="36" t="s">
        <v>19</v>
      </c>
      <c r="K27" s="9"/>
    </row>
    <row r="28" spans="1:11" ht="20.25" customHeight="1">
      <c r="A28" s="6">
        <v>26</v>
      </c>
      <c r="B28" s="7" t="s">
        <v>92</v>
      </c>
      <c r="C28" s="12" t="s">
        <v>93</v>
      </c>
      <c r="D28" s="12" t="s">
        <v>85</v>
      </c>
      <c r="E28" s="8">
        <v>82.7</v>
      </c>
      <c r="F28" s="21">
        <f t="shared" si="3"/>
        <v>41.35</v>
      </c>
      <c r="G28" s="8">
        <v>78.400000000000006</v>
      </c>
      <c r="H28" s="21">
        <f t="shared" si="4"/>
        <v>39.200000000000003</v>
      </c>
      <c r="I28" s="21">
        <f t="shared" si="5"/>
        <v>80.550000000000011</v>
      </c>
      <c r="J28" s="36" t="s">
        <v>19</v>
      </c>
      <c r="K28" s="9"/>
    </row>
    <row r="29" spans="1:11" ht="20.25" customHeight="1">
      <c r="A29" s="6">
        <v>27</v>
      </c>
      <c r="B29" s="7" t="s">
        <v>94</v>
      </c>
      <c r="C29" s="12" t="s">
        <v>95</v>
      </c>
      <c r="D29" s="12" t="s">
        <v>85</v>
      </c>
      <c r="E29" s="8">
        <v>76.400000000000006</v>
      </c>
      <c r="F29" s="21">
        <f t="shared" si="3"/>
        <v>38.200000000000003</v>
      </c>
      <c r="G29" s="8">
        <v>84.6</v>
      </c>
      <c r="H29" s="21">
        <f t="shared" si="4"/>
        <v>42.3</v>
      </c>
      <c r="I29" s="21">
        <f t="shared" si="5"/>
        <v>80.5</v>
      </c>
      <c r="J29" s="36" t="s">
        <v>19</v>
      </c>
      <c r="K29" s="9"/>
    </row>
    <row r="30" spans="1:11" ht="20.25" customHeight="1">
      <c r="A30" s="6">
        <v>28</v>
      </c>
      <c r="B30" s="7" t="s">
        <v>96</v>
      </c>
      <c r="C30" s="12" t="s">
        <v>97</v>
      </c>
      <c r="D30" s="12" t="s">
        <v>85</v>
      </c>
      <c r="E30" s="8">
        <v>78.900000000000006</v>
      </c>
      <c r="F30" s="21">
        <f t="shared" si="3"/>
        <v>39.450000000000003</v>
      </c>
      <c r="G30" s="8">
        <v>82</v>
      </c>
      <c r="H30" s="21">
        <f t="shared" si="4"/>
        <v>41</v>
      </c>
      <c r="I30" s="21">
        <f t="shared" si="5"/>
        <v>80.45</v>
      </c>
      <c r="J30" s="36" t="s">
        <v>19</v>
      </c>
      <c r="K30" s="9"/>
    </row>
    <row r="31" spans="1:11" ht="21.75" customHeight="1">
      <c r="A31" s="6">
        <v>29</v>
      </c>
      <c r="B31" s="7" t="s">
        <v>98</v>
      </c>
      <c r="C31" s="12" t="s">
        <v>99</v>
      </c>
      <c r="D31" s="12" t="s">
        <v>85</v>
      </c>
      <c r="E31" s="8">
        <v>81.5</v>
      </c>
      <c r="F31" s="21">
        <f t="shared" si="3"/>
        <v>40.75</v>
      </c>
      <c r="G31" s="8">
        <v>79</v>
      </c>
      <c r="H31" s="21">
        <f t="shared" si="4"/>
        <v>39.5</v>
      </c>
      <c r="I31" s="21">
        <f t="shared" si="5"/>
        <v>80.25</v>
      </c>
      <c r="J31" s="36" t="s">
        <v>19</v>
      </c>
      <c r="K31" s="9"/>
    </row>
    <row r="32" spans="1:11" ht="21.75" customHeight="1">
      <c r="A32" s="6">
        <v>30</v>
      </c>
      <c r="B32" s="7" t="s">
        <v>100</v>
      </c>
      <c r="C32" s="12" t="s">
        <v>101</v>
      </c>
      <c r="D32" s="12" t="s">
        <v>85</v>
      </c>
      <c r="E32" s="8">
        <v>74.099999999999994</v>
      </c>
      <c r="F32" s="21">
        <f t="shared" si="3"/>
        <v>37.049999999999997</v>
      </c>
      <c r="G32" s="8">
        <v>85.6</v>
      </c>
      <c r="H32" s="21">
        <f t="shared" si="4"/>
        <v>42.8</v>
      </c>
      <c r="I32" s="21">
        <f t="shared" si="5"/>
        <v>79.849999999999994</v>
      </c>
      <c r="J32" s="36" t="s">
        <v>19</v>
      </c>
      <c r="K32" s="9"/>
    </row>
    <row r="33" spans="1:11" ht="21.75" customHeight="1">
      <c r="A33" s="6">
        <v>31</v>
      </c>
      <c r="B33" s="37" t="s">
        <v>102</v>
      </c>
      <c r="C33" s="37" t="s">
        <v>103</v>
      </c>
      <c r="D33" s="37" t="s">
        <v>104</v>
      </c>
      <c r="E33" s="21">
        <v>73.8</v>
      </c>
      <c r="F33" s="21">
        <f t="shared" si="3"/>
        <v>36.9</v>
      </c>
      <c r="G33" s="21">
        <v>89.6</v>
      </c>
      <c r="H33" s="21">
        <f t="shared" si="4"/>
        <v>44.8</v>
      </c>
      <c r="I33" s="21">
        <f t="shared" si="5"/>
        <v>81.699999999999989</v>
      </c>
      <c r="J33" s="36" t="s">
        <v>19</v>
      </c>
      <c r="K33" s="17"/>
    </row>
    <row r="34" spans="1:11" ht="21.75" customHeight="1">
      <c r="A34" s="6">
        <v>32</v>
      </c>
      <c r="B34" s="7" t="s">
        <v>105</v>
      </c>
      <c r="C34" s="7" t="s">
        <v>106</v>
      </c>
      <c r="D34" s="7" t="s">
        <v>104</v>
      </c>
      <c r="E34" s="8">
        <v>74.2</v>
      </c>
      <c r="F34" s="21">
        <f t="shared" si="3"/>
        <v>37.1</v>
      </c>
      <c r="G34" s="8">
        <v>88</v>
      </c>
      <c r="H34" s="21">
        <f t="shared" si="4"/>
        <v>44</v>
      </c>
      <c r="I34" s="21">
        <f t="shared" si="5"/>
        <v>81.099999999999994</v>
      </c>
      <c r="J34" s="36" t="s">
        <v>19</v>
      </c>
      <c r="K34" s="9"/>
    </row>
    <row r="35" spans="1:11" ht="21.75" customHeight="1">
      <c r="A35" s="6">
        <v>33</v>
      </c>
      <c r="B35" s="7" t="s">
        <v>107</v>
      </c>
      <c r="C35" s="7" t="s">
        <v>108</v>
      </c>
      <c r="D35" s="7" t="s">
        <v>104</v>
      </c>
      <c r="E35" s="8">
        <v>72</v>
      </c>
      <c r="F35" s="21">
        <f t="shared" si="3"/>
        <v>36</v>
      </c>
      <c r="G35" s="8">
        <v>89.6</v>
      </c>
      <c r="H35" s="21">
        <f t="shared" si="4"/>
        <v>44.8</v>
      </c>
      <c r="I35" s="21">
        <f t="shared" si="5"/>
        <v>80.8</v>
      </c>
      <c r="J35" s="36" t="s">
        <v>19</v>
      </c>
      <c r="K35" s="9"/>
    </row>
    <row r="36" spans="1:11" ht="21.75" customHeight="1">
      <c r="A36" s="6">
        <v>34</v>
      </c>
      <c r="B36" s="7" t="s">
        <v>109</v>
      </c>
      <c r="C36" s="7" t="s">
        <v>110</v>
      </c>
      <c r="D36" s="7" t="s">
        <v>104</v>
      </c>
      <c r="E36" s="8">
        <v>74.8</v>
      </c>
      <c r="F36" s="21">
        <f t="shared" ref="F36:F58" si="6">E36*0.5</f>
        <v>37.4</v>
      </c>
      <c r="G36" s="8">
        <v>85.8</v>
      </c>
      <c r="H36" s="21">
        <f t="shared" ref="H36:H58" si="7">G36*0.5</f>
        <v>42.9</v>
      </c>
      <c r="I36" s="21">
        <f t="shared" ref="I36:I58" si="8">F36+H36</f>
        <v>80.3</v>
      </c>
      <c r="J36" s="36" t="s">
        <v>19</v>
      </c>
      <c r="K36" s="9"/>
    </row>
    <row r="37" spans="1:11" ht="21.75" customHeight="1">
      <c r="A37" s="6">
        <v>35</v>
      </c>
      <c r="B37" s="7" t="s">
        <v>111</v>
      </c>
      <c r="C37" s="7" t="s">
        <v>112</v>
      </c>
      <c r="D37" s="7" t="s">
        <v>104</v>
      </c>
      <c r="E37" s="8">
        <v>71.8</v>
      </c>
      <c r="F37" s="21">
        <f t="shared" si="6"/>
        <v>35.9</v>
      </c>
      <c r="G37" s="8">
        <v>87.4</v>
      </c>
      <c r="H37" s="21">
        <f t="shared" si="7"/>
        <v>43.7</v>
      </c>
      <c r="I37" s="21">
        <f t="shared" si="8"/>
        <v>79.599999999999994</v>
      </c>
      <c r="J37" s="36" t="s">
        <v>19</v>
      </c>
      <c r="K37" s="9"/>
    </row>
    <row r="38" spans="1:11" ht="21.75" customHeight="1">
      <c r="A38" s="6">
        <v>36</v>
      </c>
      <c r="B38" s="7" t="s">
        <v>113</v>
      </c>
      <c r="C38" s="7" t="s">
        <v>114</v>
      </c>
      <c r="D38" s="7" t="s">
        <v>104</v>
      </c>
      <c r="E38" s="8">
        <v>74.2</v>
      </c>
      <c r="F38" s="21">
        <f t="shared" si="6"/>
        <v>37.1</v>
      </c>
      <c r="G38" s="8">
        <v>83.6</v>
      </c>
      <c r="H38" s="21">
        <f t="shared" si="7"/>
        <v>41.8</v>
      </c>
      <c r="I38" s="21">
        <f t="shared" si="8"/>
        <v>78.900000000000006</v>
      </c>
      <c r="J38" s="36" t="s">
        <v>19</v>
      </c>
      <c r="K38" s="9"/>
    </row>
    <row r="39" spans="1:11" ht="21.75" customHeight="1">
      <c r="A39" s="6">
        <v>37</v>
      </c>
      <c r="B39" s="7" t="s">
        <v>115</v>
      </c>
      <c r="C39" s="7" t="s">
        <v>116</v>
      </c>
      <c r="D39" s="7" t="s">
        <v>104</v>
      </c>
      <c r="E39" s="8">
        <v>72</v>
      </c>
      <c r="F39" s="21">
        <f t="shared" si="6"/>
        <v>36</v>
      </c>
      <c r="G39" s="8">
        <v>85.6</v>
      </c>
      <c r="H39" s="21">
        <f t="shared" si="7"/>
        <v>42.8</v>
      </c>
      <c r="I39" s="21">
        <f t="shared" si="8"/>
        <v>78.8</v>
      </c>
      <c r="J39" s="36" t="s">
        <v>19</v>
      </c>
      <c r="K39" s="9"/>
    </row>
    <row r="40" spans="1:11" ht="21.75" customHeight="1">
      <c r="A40" s="6">
        <v>38</v>
      </c>
      <c r="B40" s="7" t="s">
        <v>117</v>
      </c>
      <c r="C40" s="7" t="s">
        <v>118</v>
      </c>
      <c r="D40" s="7" t="s">
        <v>104</v>
      </c>
      <c r="E40" s="8">
        <v>72.2</v>
      </c>
      <c r="F40" s="21">
        <f t="shared" si="6"/>
        <v>36.1</v>
      </c>
      <c r="G40" s="8">
        <v>84.4</v>
      </c>
      <c r="H40" s="21">
        <f t="shared" si="7"/>
        <v>42.2</v>
      </c>
      <c r="I40" s="21">
        <f t="shared" si="8"/>
        <v>78.300000000000011</v>
      </c>
      <c r="J40" s="36" t="s">
        <v>19</v>
      </c>
      <c r="K40" s="9"/>
    </row>
    <row r="41" spans="1:11" ht="21.75" customHeight="1">
      <c r="A41" s="6">
        <v>39</v>
      </c>
      <c r="B41" s="7" t="s">
        <v>119</v>
      </c>
      <c r="C41" s="7" t="s">
        <v>120</v>
      </c>
      <c r="D41" s="7" t="s">
        <v>104</v>
      </c>
      <c r="E41" s="8">
        <v>69.599999999999994</v>
      </c>
      <c r="F41" s="21">
        <f t="shared" si="6"/>
        <v>34.799999999999997</v>
      </c>
      <c r="G41" s="8">
        <v>87</v>
      </c>
      <c r="H41" s="21">
        <f t="shared" si="7"/>
        <v>43.5</v>
      </c>
      <c r="I41" s="21">
        <f t="shared" si="8"/>
        <v>78.3</v>
      </c>
      <c r="J41" s="36" t="s">
        <v>19</v>
      </c>
      <c r="K41" s="9"/>
    </row>
    <row r="42" spans="1:11" ht="21.75" customHeight="1">
      <c r="A42" s="6">
        <v>40</v>
      </c>
      <c r="B42" s="7" t="s">
        <v>121</v>
      </c>
      <c r="C42" s="7" t="s">
        <v>122</v>
      </c>
      <c r="D42" s="7" t="s">
        <v>104</v>
      </c>
      <c r="E42" s="8">
        <v>73.5</v>
      </c>
      <c r="F42" s="21">
        <f t="shared" si="6"/>
        <v>36.75</v>
      </c>
      <c r="G42" s="8">
        <v>83</v>
      </c>
      <c r="H42" s="21">
        <f t="shared" si="7"/>
        <v>41.5</v>
      </c>
      <c r="I42" s="21">
        <f t="shared" si="8"/>
        <v>78.25</v>
      </c>
      <c r="J42" s="36" t="s">
        <v>19</v>
      </c>
      <c r="K42" s="9"/>
    </row>
    <row r="43" spans="1:11" ht="21.75" customHeight="1">
      <c r="A43" s="6">
        <v>41</v>
      </c>
      <c r="B43" s="7" t="s">
        <v>123</v>
      </c>
      <c r="C43" s="7" t="s">
        <v>124</v>
      </c>
      <c r="D43" s="7" t="s">
        <v>104</v>
      </c>
      <c r="E43" s="8">
        <v>75.599999999999994</v>
      </c>
      <c r="F43" s="21">
        <f t="shared" si="6"/>
        <v>37.799999999999997</v>
      </c>
      <c r="G43" s="8">
        <v>80.599999999999994</v>
      </c>
      <c r="H43" s="21">
        <f t="shared" si="7"/>
        <v>40.299999999999997</v>
      </c>
      <c r="I43" s="21">
        <f t="shared" si="8"/>
        <v>78.099999999999994</v>
      </c>
      <c r="J43" s="36" t="s">
        <v>19</v>
      </c>
      <c r="K43" s="9"/>
    </row>
    <row r="44" spans="1:11" ht="21.75" customHeight="1">
      <c r="A44" s="6">
        <v>42</v>
      </c>
      <c r="B44" s="7" t="s">
        <v>125</v>
      </c>
      <c r="C44" s="7" t="s">
        <v>126</v>
      </c>
      <c r="D44" s="7" t="s">
        <v>104</v>
      </c>
      <c r="E44" s="8">
        <v>68.5</v>
      </c>
      <c r="F44" s="21">
        <f t="shared" si="6"/>
        <v>34.25</v>
      </c>
      <c r="G44" s="8">
        <v>87.4</v>
      </c>
      <c r="H44" s="21">
        <f t="shared" si="7"/>
        <v>43.7</v>
      </c>
      <c r="I44" s="21">
        <f t="shared" si="8"/>
        <v>77.95</v>
      </c>
      <c r="J44" s="36" t="s">
        <v>19</v>
      </c>
      <c r="K44" s="9"/>
    </row>
    <row r="45" spans="1:11" ht="21.75" customHeight="1">
      <c r="A45" s="6">
        <v>43</v>
      </c>
      <c r="B45" s="7" t="s">
        <v>127</v>
      </c>
      <c r="C45" s="7" t="s">
        <v>128</v>
      </c>
      <c r="D45" s="7" t="s">
        <v>104</v>
      </c>
      <c r="E45" s="8">
        <v>68</v>
      </c>
      <c r="F45" s="21">
        <f t="shared" si="6"/>
        <v>34</v>
      </c>
      <c r="G45" s="8">
        <v>87.8</v>
      </c>
      <c r="H45" s="21">
        <f t="shared" si="7"/>
        <v>43.9</v>
      </c>
      <c r="I45" s="21">
        <f t="shared" si="8"/>
        <v>77.900000000000006</v>
      </c>
      <c r="J45" s="36" t="s">
        <v>19</v>
      </c>
      <c r="K45" s="9"/>
    </row>
    <row r="46" spans="1:11" ht="21.75" customHeight="1">
      <c r="A46" s="6">
        <v>44</v>
      </c>
      <c r="B46" s="7" t="s">
        <v>129</v>
      </c>
      <c r="C46" s="7" t="s">
        <v>130</v>
      </c>
      <c r="D46" s="7" t="s">
        <v>104</v>
      </c>
      <c r="E46" s="8">
        <v>68.900000000000006</v>
      </c>
      <c r="F46" s="21">
        <f t="shared" si="6"/>
        <v>34.450000000000003</v>
      </c>
      <c r="G46" s="8">
        <v>86.6</v>
      </c>
      <c r="H46" s="21">
        <f t="shared" si="7"/>
        <v>43.3</v>
      </c>
      <c r="I46" s="21">
        <f t="shared" si="8"/>
        <v>77.75</v>
      </c>
      <c r="J46" s="36" t="s">
        <v>19</v>
      </c>
      <c r="K46" s="9"/>
    </row>
    <row r="47" spans="1:11" ht="21.75" customHeight="1">
      <c r="A47" s="6">
        <v>45</v>
      </c>
      <c r="B47" s="7" t="s">
        <v>131</v>
      </c>
      <c r="C47" s="7" t="s">
        <v>132</v>
      </c>
      <c r="D47" s="7" t="s">
        <v>104</v>
      </c>
      <c r="E47" s="8">
        <v>71.7</v>
      </c>
      <c r="F47" s="21">
        <f t="shared" si="6"/>
        <v>35.85</v>
      </c>
      <c r="G47" s="8">
        <v>83.8</v>
      </c>
      <c r="H47" s="21">
        <f t="shared" si="7"/>
        <v>41.9</v>
      </c>
      <c r="I47" s="21">
        <f t="shared" si="8"/>
        <v>77.75</v>
      </c>
      <c r="J47" s="36" t="s">
        <v>19</v>
      </c>
      <c r="K47" s="9"/>
    </row>
    <row r="48" spans="1:11" ht="21.75" customHeight="1">
      <c r="A48" s="6">
        <v>46</v>
      </c>
      <c r="B48" s="7" t="s">
        <v>133</v>
      </c>
      <c r="C48" s="7" t="s">
        <v>134</v>
      </c>
      <c r="D48" s="7" t="s">
        <v>104</v>
      </c>
      <c r="E48" s="8">
        <v>71.599999999999994</v>
      </c>
      <c r="F48" s="21">
        <f t="shared" si="6"/>
        <v>35.799999999999997</v>
      </c>
      <c r="G48" s="8">
        <v>83.2</v>
      </c>
      <c r="H48" s="21">
        <f t="shared" si="7"/>
        <v>41.6</v>
      </c>
      <c r="I48" s="21">
        <f t="shared" si="8"/>
        <v>77.400000000000006</v>
      </c>
      <c r="J48" s="36" t="s">
        <v>19</v>
      </c>
      <c r="K48" s="9"/>
    </row>
    <row r="49" spans="1:11" ht="21.75" customHeight="1">
      <c r="A49" s="6">
        <v>47</v>
      </c>
      <c r="B49" s="7" t="s">
        <v>135</v>
      </c>
      <c r="C49" s="7" t="s">
        <v>136</v>
      </c>
      <c r="D49" s="7" t="s">
        <v>104</v>
      </c>
      <c r="E49" s="8">
        <v>67.8</v>
      </c>
      <c r="F49" s="21">
        <f t="shared" si="6"/>
        <v>33.9</v>
      </c>
      <c r="G49" s="8">
        <v>86.4</v>
      </c>
      <c r="H49" s="21">
        <f t="shared" si="7"/>
        <v>43.2</v>
      </c>
      <c r="I49" s="21">
        <f t="shared" si="8"/>
        <v>77.099999999999994</v>
      </c>
      <c r="J49" s="36" t="s">
        <v>19</v>
      </c>
      <c r="K49" s="9"/>
    </row>
    <row r="50" spans="1:11" ht="21.75" customHeight="1">
      <c r="A50" s="6">
        <v>48</v>
      </c>
      <c r="B50" s="7" t="s">
        <v>137</v>
      </c>
      <c r="C50" s="7" t="s">
        <v>138</v>
      </c>
      <c r="D50" s="7" t="s">
        <v>104</v>
      </c>
      <c r="E50" s="8">
        <v>72.2</v>
      </c>
      <c r="F50" s="21">
        <f t="shared" si="6"/>
        <v>36.1</v>
      </c>
      <c r="G50" s="8">
        <v>82</v>
      </c>
      <c r="H50" s="21">
        <f t="shared" si="7"/>
        <v>41</v>
      </c>
      <c r="I50" s="21">
        <f t="shared" si="8"/>
        <v>77.099999999999994</v>
      </c>
      <c r="J50" s="36" t="s">
        <v>19</v>
      </c>
      <c r="K50" s="9"/>
    </row>
    <row r="51" spans="1:11" ht="21.75" customHeight="1">
      <c r="A51" s="6">
        <v>49</v>
      </c>
      <c r="B51" s="7" t="s">
        <v>139</v>
      </c>
      <c r="C51" s="7" t="s">
        <v>140</v>
      </c>
      <c r="D51" s="7" t="s">
        <v>104</v>
      </c>
      <c r="E51" s="8">
        <v>67.900000000000006</v>
      </c>
      <c r="F51" s="21">
        <f t="shared" si="6"/>
        <v>33.950000000000003</v>
      </c>
      <c r="G51" s="8">
        <v>86.2</v>
      </c>
      <c r="H51" s="21">
        <f t="shared" si="7"/>
        <v>43.1</v>
      </c>
      <c r="I51" s="21">
        <f t="shared" si="8"/>
        <v>77.050000000000011</v>
      </c>
      <c r="J51" s="36" t="s">
        <v>19</v>
      </c>
      <c r="K51" s="9"/>
    </row>
    <row r="52" spans="1:11" ht="21.75" customHeight="1">
      <c r="A52" s="6">
        <v>50</v>
      </c>
      <c r="B52" s="7" t="s">
        <v>141</v>
      </c>
      <c r="C52" s="7" t="s">
        <v>142</v>
      </c>
      <c r="D52" s="7" t="s">
        <v>104</v>
      </c>
      <c r="E52" s="8">
        <v>72.5</v>
      </c>
      <c r="F52" s="21">
        <f t="shared" si="6"/>
        <v>36.25</v>
      </c>
      <c r="G52" s="8">
        <v>81.400000000000006</v>
      </c>
      <c r="H52" s="21">
        <f t="shared" si="7"/>
        <v>40.700000000000003</v>
      </c>
      <c r="I52" s="21">
        <f t="shared" si="8"/>
        <v>76.95</v>
      </c>
      <c r="J52" s="36" t="s">
        <v>19</v>
      </c>
      <c r="K52" s="9"/>
    </row>
    <row r="53" spans="1:11" ht="21.75" customHeight="1">
      <c r="A53" s="6">
        <v>51</v>
      </c>
      <c r="B53" s="7" t="s">
        <v>143</v>
      </c>
      <c r="C53" s="7" t="s">
        <v>144</v>
      </c>
      <c r="D53" s="7" t="s">
        <v>104</v>
      </c>
      <c r="E53" s="8">
        <v>74.2</v>
      </c>
      <c r="F53" s="21">
        <f t="shared" si="6"/>
        <v>37.1</v>
      </c>
      <c r="G53" s="8">
        <v>79.2</v>
      </c>
      <c r="H53" s="21">
        <f t="shared" si="7"/>
        <v>39.6</v>
      </c>
      <c r="I53" s="21">
        <f t="shared" si="8"/>
        <v>76.7</v>
      </c>
      <c r="J53" s="36" t="s">
        <v>19</v>
      </c>
      <c r="K53" s="9"/>
    </row>
    <row r="54" spans="1:11" ht="21.75" customHeight="1">
      <c r="A54" s="6">
        <v>52</v>
      </c>
      <c r="B54" s="7" t="s">
        <v>145</v>
      </c>
      <c r="C54" s="7" t="s">
        <v>146</v>
      </c>
      <c r="D54" s="7" t="s">
        <v>104</v>
      </c>
      <c r="E54" s="8">
        <v>69.2</v>
      </c>
      <c r="F54" s="21">
        <f t="shared" si="6"/>
        <v>34.6</v>
      </c>
      <c r="G54" s="8">
        <v>83.8</v>
      </c>
      <c r="H54" s="21">
        <f t="shared" si="7"/>
        <v>41.9</v>
      </c>
      <c r="I54" s="21">
        <f t="shared" si="8"/>
        <v>76.5</v>
      </c>
      <c r="J54" s="36" t="s">
        <v>19</v>
      </c>
      <c r="K54" s="9"/>
    </row>
    <row r="55" spans="1:11" ht="21.75" customHeight="1">
      <c r="A55" s="6">
        <v>53</v>
      </c>
      <c r="B55" s="7" t="s">
        <v>147</v>
      </c>
      <c r="C55" s="7" t="s">
        <v>148</v>
      </c>
      <c r="D55" s="7" t="s">
        <v>104</v>
      </c>
      <c r="E55" s="8">
        <v>68.400000000000006</v>
      </c>
      <c r="F55" s="21">
        <f t="shared" si="6"/>
        <v>34.200000000000003</v>
      </c>
      <c r="G55" s="8">
        <v>83.8</v>
      </c>
      <c r="H55" s="21">
        <f t="shared" si="7"/>
        <v>41.9</v>
      </c>
      <c r="I55" s="21">
        <f t="shared" si="8"/>
        <v>76.099999999999994</v>
      </c>
      <c r="J55" s="36" t="s">
        <v>19</v>
      </c>
      <c r="K55" s="9"/>
    </row>
    <row r="56" spans="1:11" ht="21.75" customHeight="1">
      <c r="A56" s="6">
        <v>54</v>
      </c>
      <c r="B56" s="7" t="s">
        <v>149</v>
      </c>
      <c r="C56" s="7" t="s">
        <v>150</v>
      </c>
      <c r="D56" s="7" t="s">
        <v>104</v>
      </c>
      <c r="E56" s="8">
        <v>67.900000000000006</v>
      </c>
      <c r="F56" s="21">
        <f t="shared" si="6"/>
        <v>33.950000000000003</v>
      </c>
      <c r="G56" s="8">
        <v>83.4</v>
      </c>
      <c r="H56" s="21">
        <f t="shared" si="7"/>
        <v>41.7</v>
      </c>
      <c r="I56" s="21">
        <f t="shared" si="8"/>
        <v>75.650000000000006</v>
      </c>
      <c r="J56" s="36" t="s">
        <v>19</v>
      </c>
      <c r="K56" s="9"/>
    </row>
    <row r="57" spans="1:11" ht="21.75" customHeight="1">
      <c r="A57" s="6">
        <v>55</v>
      </c>
      <c r="B57" s="7" t="s">
        <v>151</v>
      </c>
      <c r="C57" s="7" t="s">
        <v>152</v>
      </c>
      <c r="D57" s="7" t="s">
        <v>104</v>
      </c>
      <c r="E57" s="8">
        <v>73.400000000000006</v>
      </c>
      <c r="F57" s="21">
        <f t="shared" si="6"/>
        <v>36.700000000000003</v>
      </c>
      <c r="G57" s="8">
        <v>77.8</v>
      </c>
      <c r="H57" s="21">
        <f t="shared" si="7"/>
        <v>38.9</v>
      </c>
      <c r="I57" s="21">
        <f t="shared" si="8"/>
        <v>75.599999999999994</v>
      </c>
      <c r="J57" s="36" t="s">
        <v>19</v>
      </c>
      <c r="K57" s="9"/>
    </row>
    <row r="58" spans="1:11" ht="21.75" customHeight="1">
      <c r="A58" s="6">
        <v>56</v>
      </c>
      <c r="B58" s="7" t="s">
        <v>153</v>
      </c>
      <c r="C58" s="7" t="s">
        <v>154</v>
      </c>
      <c r="D58" s="7" t="s">
        <v>104</v>
      </c>
      <c r="E58" s="8">
        <v>72.3</v>
      </c>
      <c r="F58" s="21">
        <f t="shared" si="6"/>
        <v>36.15</v>
      </c>
      <c r="G58" s="8">
        <v>78.8</v>
      </c>
      <c r="H58" s="21">
        <f t="shared" si="7"/>
        <v>39.4</v>
      </c>
      <c r="I58" s="21">
        <f t="shared" si="8"/>
        <v>75.55</v>
      </c>
      <c r="J58" s="36" t="s">
        <v>19</v>
      </c>
      <c r="K58" s="9"/>
    </row>
    <row r="59" spans="1:11" ht="21.75" customHeight="1"/>
  </sheetData>
  <mergeCells count="1">
    <mergeCell ref="A1:K1"/>
  </mergeCells>
  <phoneticPr fontId="14" type="noConversion"/>
  <pageMargins left="0.69930555555555596" right="0.69930555555555596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7"/>
  <sheetViews>
    <sheetView tabSelected="1" topLeftCell="A10" workbookViewId="0">
      <selection activeCell="R22" sqref="R22"/>
    </sheetView>
  </sheetViews>
  <sheetFormatPr defaultColWidth="9" defaultRowHeight="14.25"/>
  <cols>
    <col min="1" max="1" width="2.875" customWidth="1"/>
    <col min="2" max="2" width="13" customWidth="1"/>
    <col min="3" max="3" width="6.625" customWidth="1"/>
    <col min="4" max="4" width="10.375" customWidth="1"/>
    <col min="5" max="6" width="6.625" customWidth="1"/>
    <col min="7" max="8" width="6.625" style="1" customWidth="1"/>
    <col min="9" max="9" width="6.625" style="2" customWidth="1"/>
    <col min="10" max="12" width="6.625" style="1" customWidth="1"/>
    <col min="13" max="13" width="6" style="1" customWidth="1"/>
    <col min="14" max="14" width="4.375" customWidth="1"/>
    <col min="15" max="15" width="3.125" customWidth="1"/>
  </cols>
  <sheetData>
    <row r="1" spans="1:15" ht="35.25" customHeight="1">
      <c r="A1" s="49" t="s">
        <v>209</v>
      </c>
      <c r="B1" s="49"/>
      <c r="C1" s="49"/>
      <c r="D1" s="49"/>
      <c r="E1" s="49"/>
      <c r="F1" s="49"/>
      <c r="G1" s="50"/>
      <c r="H1" s="50"/>
      <c r="I1" s="50"/>
      <c r="J1" s="50"/>
      <c r="K1" s="50"/>
      <c r="L1" s="50"/>
      <c r="M1" s="50"/>
      <c r="N1" s="49"/>
      <c r="O1" s="49"/>
    </row>
    <row r="2" spans="1:15" ht="21" customHeight="1">
      <c r="A2" s="40" t="s">
        <v>0</v>
      </c>
      <c r="B2" s="40" t="s">
        <v>1</v>
      </c>
      <c r="C2" s="40" t="s">
        <v>2</v>
      </c>
      <c r="D2" s="40" t="s">
        <v>3</v>
      </c>
      <c r="E2" s="44" t="s">
        <v>4</v>
      </c>
      <c r="F2" s="45"/>
      <c r="G2" s="46" t="s">
        <v>5</v>
      </c>
      <c r="H2" s="51"/>
      <c r="I2" s="51"/>
      <c r="J2" s="51"/>
      <c r="K2" s="51"/>
      <c r="L2" s="47"/>
      <c r="M2" s="40" t="s">
        <v>7</v>
      </c>
      <c r="N2" s="40" t="s">
        <v>8</v>
      </c>
      <c r="O2" s="40" t="s">
        <v>9</v>
      </c>
    </row>
    <row r="3" spans="1:15" ht="24">
      <c r="A3" s="41"/>
      <c r="B3" s="41"/>
      <c r="C3" s="41"/>
      <c r="D3" s="41"/>
      <c r="E3" s="3" t="s">
        <v>10</v>
      </c>
      <c r="F3" s="4" t="s">
        <v>155</v>
      </c>
      <c r="G3" s="3" t="s">
        <v>156</v>
      </c>
      <c r="H3" s="5" t="s">
        <v>157</v>
      </c>
      <c r="I3" s="3" t="s">
        <v>158</v>
      </c>
      <c r="J3" s="3" t="s">
        <v>159</v>
      </c>
      <c r="K3" s="3" t="s">
        <v>12</v>
      </c>
      <c r="L3" s="3" t="s">
        <v>160</v>
      </c>
      <c r="M3" s="41"/>
      <c r="N3" s="41"/>
      <c r="O3" s="41"/>
    </row>
    <row r="4" spans="1:15" ht="23.25" customHeight="1">
      <c r="A4" s="6">
        <v>1</v>
      </c>
      <c r="B4" s="6" t="s">
        <v>161</v>
      </c>
      <c r="C4" s="6" t="s">
        <v>162</v>
      </c>
      <c r="D4" s="7" t="s">
        <v>163</v>
      </c>
      <c r="E4" s="8">
        <v>59.8</v>
      </c>
      <c r="F4" s="9">
        <f>E4*0.4</f>
        <v>23.92</v>
      </c>
      <c r="G4" s="10">
        <v>88.2</v>
      </c>
      <c r="H4" s="10">
        <f>G4*0.5</f>
        <v>44.1</v>
      </c>
      <c r="I4" s="10">
        <v>82.8</v>
      </c>
      <c r="J4" s="10">
        <f>I4*0.5</f>
        <v>41.4</v>
      </c>
      <c r="K4" s="10">
        <f>H4+J4</f>
        <v>85.5</v>
      </c>
      <c r="L4" s="10">
        <f>K4*0.6</f>
        <v>51.3</v>
      </c>
      <c r="M4" s="10">
        <f>F4+L4</f>
        <v>75.22</v>
      </c>
      <c r="N4" s="24" t="s">
        <v>19</v>
      </c>
      <c r="O4" s="25"/>
    </row>
    <row r="5" spans="1:15" ht="23.25" customHeight="1">
      <c r="A5" s="6">
        <v>2</v>
      </c>
      <c r="B5" s="6" t="s">
        <v>164</v>
      </c>
      <c r="C5" s="6" t="s">
        <v>165</v>
      </c>
      <c r="D5" s="7" t="s">
        <v>163</v>
      </c>
      <c r="E5" s="8">
        <v>61.1</v>
      </c>
      <c r="F5" s="9">
        <f t="shared" ref="F5:F23" si="0">E5*0.4</f>
        <v>24.44</v>
      </c>
      <c r="G5" s="10">
        <v>88</v>
      </c>
      <c r="H5" s="10">
        <f t="shared" ref="H5:H23" si="1">G5*0.5</f>
        <v>44</v>
      </c>
      <c r="I5" s="10">
        <v>79.400000000000006</v>
      </c>
      <c r="J5" s="10">
        <f t="shared" ref="J5:J23" si="2">I5*0.5</f>
        <v>39.700000000000003</v>
      </c>
      <c r="K5" s="10">
        <f t="shared" ref="K5:K23" si="3">H5+J5</f>
        <v>83.7</v>
      </c>
      <c r="L5" s="10">
        <f t="shared" ref="L5:L23" si="4">K5*0.6</f>
        <v>50.22</v>
      </c>
      <c r="M5" s="10">
        <f t="shared" ref="M5:M23" si="5">F5+L5</f>
        <v>74.66</v>
      </c>
      <c r="N5" s="24" t="s">
        <v>19</v>
      </c>
      <c r="O5" s="25"/>
    </row>
    <row r="6" spans="1:15" ht="23.25" customHeight="1">
      <c r="A6" s="6">
        <v>3</v>
      </c>
      <c r="B6" s="6" t="s">
        <v>166</v>
      </c>
      <c r="C6" s="6" t="s">
        <v>167</v>
      </c>
      <c r="D6" s="7" t="s">
        <v>163</v>
      </c>
      <c r="E6" s="8">
        <v>62</v>
      </c>
      <c r="F6" s="9">
        <f t="shared" si="0"/>
        <v>24.8</v>
      </c>
      <c r="G6" s="10">
        <v>88</v>
      </c>
      <c r="H6" s="10">
        <f t="shared" si="1"/>
        <v>44</v>
      </c>
      <c r="I6" s="10">
        <v>77.599999999999994</v>
      </c>
      <c r="J6" s="10">
        <f t="shared" si="2"/>
        <v>38.799999999999997</v>
      </c>
      <c r="K6" s="10">
        <f t="shared" si="3"/>
        <v>82.8</v>
      </c>
      <c r="L6" s="10">
        <f t="shared" si="4"/>
        <v>49.68</v>
      </c>
      <c r="M6" s="10">
        <f t="shared" si="5"/>
        <v>74.48</v>
      </c>
      <c r="N6" s="24" t="s">
        <v>19</v>
      </c>
      <c r="O6" s="25"/>
    </row>
    <row r="7" spans="1:15" ht="23.25" customHeight="1">
      <c r="A7" s="6">
        <v>4</v>
      </c>
      <c r="B7" s="6" t="s">
        <v>168</v>
      </c>
      <c r="C7" s="6" t="s">
        <v>169</v>
      </c>
      <c r="D7" s="7" t="s">
        <v>163</v>
      </c>
      <c r="E7" s="8">
        <v>59.9</v>
      </c>
      <c r="F7" s="9">
        <f t="shared" si="0"/>
        <v>23.96</v>
      </c>
      <c r="G7" s="10">
        <v>85.8</v>
      </c>
      <c r="H7" s="10">
        <f t="shared" si="1"/>
        <v>42.9</v>
      </c>
      <c r="I7" s="10">
        <v>81.7</v>
      </c>
      <c r="J7" s="10">
        <f t="shared" si="2"/>
        <v>40.85</v>
      </c>
      <c r="K7" s="10">
        <f t="shared" si="3"/>
        <v>83.75</v>
      </c>
      <c r="L7" s="10">
        <f t="shared" si="4"/>
        <v>50.25</v>
      </c>
      <c r="M7" s="10">
        <f t="shared" si="5"/>
        <v>74.210000000000008</v>
      </c>
      <c r="N7" s="24" t="s">
        <v>19</v>
      </c>
      <c r="O7" s="25"/>
    </row>
    <row r="8" spans="1:15" ht="23.25" customHeight="1">
      <c r="A8" s="6">
        <v>5</v>
      </c>
      <c r="B8" s="7" t="s">
        <v>170</v>
      </c>
      <c r="C8" s="6" t="s">
        <v>171</v>
      </c>
      <c r="D8" s="7" t="s">
        <v>163</v>
      </c>
      <c r="E8" s="8">
        <v>61.4</v>
      </c>
      <c r="F8" s="9">
        <f t="shared" si="0"/>
        <v>24.560000000000002</v>
      </c>
      <c r="G8" s="10">
        <v>83.8</v>
      </c>
      <c r="H8" s="10">
        <f t="shared" si="1"/>
        <v>41.9</v>
      </c>
      <c r="I8" s="10">
        <v>80.599999999999994</v>
      </c>
      <c r="J8" s="10">
        <f t="shared" si="2"/>
        <v>40.299999999999997</v>
      </c>
      <c r="K8" s="10">
        <f t="shared" si="3"/>
        <v>82.199999999999989</v>
      </c>
      <c r="L8" s="10">
        <f t="shared" si="4"/>
        <v>49.319999999999993</v>
      </c>
      <c r="M8" s="10">
        <f t="shared" si="5"/>
        <v>73.88</v>
      </c>
      <c r="N8" s="24" t="s">
        <v>19</v>
      </c>
      <c r="O8" s="25"/>
    </row>
    <row r="9" spans="1:15" ht="23.25" customHeight="1">
      <c r="A9" s="6">
        <v>6</v>
      </c>
      <c r="B9" s="6" t="s">
        <v>172</v>
      </c>
      <c r="C9" s="6" t="s">
        <v>173</v>
      </c>
      <c r="D9" s="7" t="s">
        <v>163</v>
      </c>
      <c r="E9" s="8">
        <v>58.9</v>
      </c>
      <c r="F9" s="9">
        <f t="shared" si="0"/>
        <v>23.560000000000002</v>
      </c>
      <c r="G9" s="10">
        <v>88</v>
      </c>
      <c r="H9" s="10">
        <f t="shared" si="1"/>
        <v>44</v>
      </c>
      <c r="I9" s="10">
        <v>78</v>
      </c>
      <c r="J9" s="10">
        <f t="shared" si="2"/>
        <v>39</v>
      </c>
      <c r="K9" s="10">
        <f t="shared" si="3"/>
        <v>83</v>
      </c>
      <c r="L9" s="10">
        <f t="shared" si="4"/>
        <v>49.8</v>
      </c>
      <c r="M9" s="10">
        <f t="shared" si="5"/>
        <v>73.36</v>
      </c>
      <c r="N9" s="24" t="s">
        <v>19</v>
      </c>
      <c r="O9" s="25"/>
    </row>
    <row r="10" spans="1:15" ht="23.25" customHeight="1">
      <c r="A10" s="6">
        <v>7</v>
      </c>
      <c r="B10" s="6" t="s">
        <v>174</v>
      </c>
      <c r="C10" s="6" t="s">
        <v>175</v>
      </c>
      <c r="D10" s="7" t="s">
        <v>163</v>
      </c>
      <c r="E10" s="8">
        <v>61.1</v>
      </c>
      <c r="F10" s="9">
        <f t="shared" si="0"/>
        <v>24.44</v>
      </c>
      <c r="G10" s="10">
        <v>82</v>
      </c>
      <c r="H10" s="10">
        <f t="shared" si="1"/>
        <v>41</v>
      </c>
      <c r="I10" s="10">
        <v>77.599999999999994</v>
      </c>
      <c r="J10" s="10">
        <f t="shared" si="2"/>
        <v>38.799999999999997</v>
      </c>
      <c r="K10" s="10">
        <f t="shared" si="3"/>
        <v>79.8</v>
      </c>
      <c r="L10" s="10">
        <f t="shared" si="4"/>
        <v>47.879999999999995</v>
      </c>
      <c r="M10" s="10">
        <f t="shared" si="5"/>
        <v>72.319999999999993</v>
      </c>
      <c r="N10" s="24" t="s">
        <v>19</v>
      </c>
      <c r="O10" s="25"/>
    </row>
    <row r="11" spans="1:15" ht="23.25" customHeight="1">
      <c r="A11" s="6">
        <v>8</v>
      </c>
      <c r="B11" s="6" t="s">
        <v>176</v>
      </c>
      <c r="C11" s="6" t="s">
        <v>177</v>
      </c>
      <c r="D11" s="7" t="s">
        <v>163</v>
      </c>
      <c r="E11" s="8">
        <v>59.5</v>
      </c>
      <c r="F11" s="9">
        <f t="shared" si="0"/>
        <v>23.8</v>
      </c>
      <c r="G11" s="10">
        <v>79.8</v>
      </c>
      <c r="H11" s="10">
        <f t="shared" si="1"/>
        <v>39.9</v>
      </c>
      <c r="I11" s="10">
        <v>80.2</v>
      </c>
      <c r="J11" s="10">
        <f t="shared" si="2"/>
        <v>40.1</v>
      </c>
      <c r="K11" s="10">
        <f t="shared" si="3"/>
        <v>80</v>
      </c>
      <c r="L11" s="10">
        <f t="shared" si="4"/>
        <v>48</v>
      </c>
      <c r="M11" s="10">
        <f t="shared" si="5"/>
        <v>71.8</v>
      </c>
      <c r="N11" s="24" t="s">
        <v>19</v>
      </c>
      <c r="O11" s="25"/>
    </row>
    <row r="12" spans="1:15" ht="23.25" customHeight="1">
      <c r="A12" s="6">
        <v>9</v>
      </c>
      <c r="B12" s="11" t="s">
        <v>178</v>
      </c>
      <c r="C12" s="11" t="s">
        <v>179</v>
      </c>
      <c r="D12" s="12" t="s">
        <v>163</v>
      </c>
      <c r="E12" s="8">
        <v>57.3</v>
      </c>
      <c r="F12" s="9">
        <f t="shared" si="0"/>
        <v>22.92</v>
      </c>
      <c r="G12" s="10">
        <v>84.4</v>
      </c>
      <c r="H12" s="10">
        <f t="shared" si="1"/>
        <v>42.2</v>
      </c>
      <c r="I12" s="10">
        <v>76.2</v>
      </c>
      <c r="J12" s="10">
        <f t="shared" si="2"/>
        <v>38.1</v>
      </c>
      <c r="K12" s="10">
        <f t="shared" si="3"/>
        <v>80.300000000000011</v>
      </c>
      <c r="L12" s="10">
        <f t="shared" si="4"/>
        <v>48.180000000000007</v>
      </c>
      <c r="M12" s="10">
        <f t="shared" si="5"/>
        <v>71.100000000000009</v>
      </c>
      <c r="N12" s="24" t="s">
        <v>19</v>
      </c>
      <c r="O12" s="25"/>
    </row>
    <row r="13" spans="1:15" ht="23.25" customHeight="1">
      <c r="A13" s="6">
        <v>10</v>
      </c>
      <c r="B13" s="11" t="s">
        <v>180</v>
      </c>
      <c r="C13" s="11" t="s">
        <v>181</v>
      </c>
      <c r="D13" s="12" t="s">
        <v>163</v>
      </c>
      <c r="E13" s="8">
        <v>59.3</v>
      </c>
      <c r="F13" s="9">
        <f t="shared" si="0"/>
        <v>23.72</v>
      </c>
      <c r="G13" s="10">
        <v>79.400000000000006</v>
      </c>
      <c r="H13" s="10">
        <f t="shared" si="1"/>
        <v>39.700000000000003</v>
      </c>
      <c r="I13" s="10">
        <v>77.400000000000006</v>
      </c>
      <c r="J13" s="10">
        <f t="shared" si="2"/>
        <v>38.700000000000003</v>
      </c>
      <c r="K13" s="10">
        <f t="shared" si="3"/>
        <v>78.400000000000006</v>
      </c>
      <c r="L13" s="10">
        <f t="shared" si="4"/>
        <v>47.04</v>
      </c>
      <c r="M13" s="10">
        <f t="shared" si="5"/>
        <v>70.759999999999991</v>
      </c>
      <c r="N13" s="24" t="s">
        <v>19</v>
      </c>
      <c r="O13" s="25"/>
    </row>
    <row r="14" spans="1:15" ht="23.25" customHeight="1">
      <c r="A14" s="6">
        <v>11</v>
      </c>
      <c r="B14" s="15" t="s">
        <v>182</v>
      </c>
      <c r="C14" s="15" t="s">
        <v>183</v>
      </c>
      <c r="D14" s="15" t="s">
        <v>184</v>
      </c>
      <c r="E14" s="16">
        <v>56.8</v>
      </c>
      <c r="F14" s="17">
        <f t="shared" si="0"/>
        <v>22.72</v>
      </c>
      <c r="G14" s="18">
        <v>89.8</v>
      </c>
      <c r="H14" s="18">
        <f t="shared" si="1"/>
        <v>44.9</v>
      </c>
      <c r="I14" s="18">
        <v>67.2</v>
      </c>
      <c r="J14" s="18">
        <f t="shared" si="2"/>
        <v>33.6</v>
      </c>
      <c r="K14" s="18">
        <f t="shared" si="3"/>
        <v>78.5</v>
      </c>
      <c r="L14" s="18">
        <f t="shared" si="4"/>
        <v>47.1</v>
      </c>
      <c r="M14" s="18">
        <f t="shared" si="5"/>
        <v>69.819999999999993</v>
      </c>
      <c r="N14" s="24" t="s">
        <v>19</v>
      </c>
      <c r="O14" s="26"/>
    </row>
    <row r="15" spans="1:15" ht="23.25" customHeight="1">
      <c r="A15" s="6">
        <v>12</v>
      </c>
      <c r="B15" s="12" t="s">
        <v>185</v>
      </c>
      <c r="C15" s="12" t="s">
        <v>186</v>
      </c>
      <c r="D15" s="12" t="s">
        <v>184</v>
      </c>
      <c r="E15" s="13">
        <v>55.1</v>
      </c>
      <c r="F15" s="9">
        <f t="shared" si="0"/>
        <v>22.040000000000003</v>
      </c>
      <c r="G15" s="10">
        <v>70.400000000000006</v>
      </c>
      <c r="H15" s="10">
        <f t="shared" si="1"/>
        <v>35.200000000000003</v>
      </c>
      <c r="I15" s="10">
        <v>87.6</v>
      </c>
      <c r="J15" s="10">
        <f t="shared" si="2"/>
        <v>43.8</v>
      </c>
      <c r="K15" s="10">
        <f t="shared" si="3"/>
        <v>79</v>
      </c>
      <c r="L15" s="10">
        <f t="shared" si="4"/>
        <v>47.4</v>
      </c>
      <c r="M15" s="10">
        <f t="shared" si="5"/>
        <v>69.44</v>
      </c>
      <c r="N15" s="24" t="s">
        <v>19</v>
      </c>
      <c r="O15" s="25"/>
    </row>
    <row r="16" spans="1:15" ht="23.25" customHeight="1">
      <c r="A16" s="6">
        <v>13</v>
      </c>
      <c r="B16" s="12" t="s">
        <v>190</v>
      </c>
      <c r="C16" s="12" t="s">
        <v>191</v>
      </c>
      <c r="D16" s="12" t="s">
        <v>192</v>
      </c>
      <c r="E16" s="13">
        <v>51</v>
      </c>
      <c r="F16" s="9">
        <f>E16*0.4</f>
        <v>20.400000000000002</v>
      </c>
      <c r="G16" s="10">
        <v>84.2</v>
      </c>
      <c r="H16" s="10">
        <f>G16*0.5</f>
        <v>42.1</v>
      </c>
      <c r="I16" s="10">
        <v>89.6</v>
      </c>
      <c r="J16" s="10">
        <f>I16*0.5</f>
        <v>44.8</v>
      </c>
      <c r="K16" s="10">
        <f>H16+J16</f>
        <v>86.9</v>
      </c>
      <c r="L16" s="10">
        <f>K16*0.6</f>
        <v>52.14</v>
      </c>
      <c r="M16" s="10">
        <f>F16+L16</f>
        <v>72.540000000000006</v>
      </c>
      <c r="N16" s="24" t="s">
        <v>19</v>
      </c>
      <c r="O16" s="25"/>
    </row>
    <row r="17" spans="1:15" ht="23.25" customHeight="1">
      <c r="A17" s="6">
        <v>14</v>
      </c>
      <c r="B17" s="12" t="s">
        <v>187</v>
      </c>
      <c r="C17" s="12" t="s">
        <v>188</v>
      </c>
      <c r="D17" s="12" t="s">
        <v>189</v>
      </c>
      <c r="E17" s="13">
        <v>33.9</v>
      </c>
      <c r="F17" s="9">
        <f t="shared" si="0"/>
        <v>13.56</v>
      </c>
      <c r="G17" s="10">
        <v>88.6</v>
      </c>
      <c r="H17" s="10">
        <f t="shared" si="1"/>
        <v>44.3</v>
      </c>
      <c r="I17" s="10">
        <v>85.8</v>
      </c>
      <c r="J17" s="10">
        <f t="shared" si="2"/>
        <v>42.9</v>
      </c>
      <c r="K17" s="10">
        <f t="shared" si="3"/>
        <v>87.199999999999989</v>
      </c>
      <c r="L17" s="10">
        <f t="shared" si="4"/>
        <v>52.319999999999993</v>
      </c>
      <c r="M17" s="10">
        <f t="shared" si="5"/>
        <v>65.88</v>
      </c>
      <c r="N17" s="24" t="s">
        <v>19</v>
      </c>
      <c r="O17" s="25"/>
    </row>
    <row r="18" spans="1:15" ht="23.25" customHeight="1">
      <c r="A18" s="6">
        <v>15</v>
      </c>
      <c r="B18" s="19" t="s">
        <v>193</v>
      </c>
      <c r="C18" s="19" t="s">
        <v>194</v>
      </c>
      <c r="D18" s="19" t="s">
        <v>195</v>
      </c>
      <c r="E18" s="20">
        <v>53.3</v>
      </c>
      <c r="F18" s="9">
        <f t="shared" si="0"/>
        <v>21.32</v>
      </c>
      <c r="G18" s="10">
        <v>84.2</v>
      </c>
      <c r="H18" s="10">
        <f t="shared" si="1"/>
        <v>42.1</v>
      </c>
      <c r="I18" s="10">
        <v>88.6</v>
      </c>
      <c r="J18" s="10">
        <f t="shared" si="2"/>
        <v>44.3</v>
      </c>
      <c r="K18" s="10">
        <f t="shared" si="3"/>
        <v>86.4</v>
      </c>
      <c r="L18" s="10">
        <f t="shared" si="4"/>
        <v>51.84</v>
      </c>
      <c r="M18" s="10">
        <f t="shared" si="5"/>
        <v>73.16</v>
      </c>
      <c r="N18" s="24" t="s">
        <v>19</v>
      </c>
      <c r="O18" s="25"/>
    </row>
    <row r="19" spans="1:15" ht="23.25" customHeight="1">
      <c r="A19" s="6">
        <v>16</v>
      </c>
      <c r="B19" s="7" t="s">
        <v>196</v>
      </c>
      <c r="C19" s="7" t="s">
        <v>197</v>
      </c>
      <c r="D19" s="7" t="s">
        <v>195</v>
      </c>
      <c r="E19" s="20">
        <v>49.5</v>
      </c>
      <c r="F19" s="9">
        <f t="shared" si="0"/>
        <v>19.8</v>
      </c>
      <c r="G19" s="10">
        <v>88.4</v>
      </c>
      <c r="H19" s="10">
        <f t="shared" si="1"/>
        <v>44.2</v>
      </c>
      <c r="I19" s="10">
        <v>86.6</v>
      </c>
      <c r="J19" s="10">
        <f t="shared" si="2"/>
        <v>43.3</v>
      </c>
      <c r="K19" s="10">
        <f t="shared" si="3"/>
        <v>87.5</v>
      </c>
      <c r="L19" s="10">
        <f t="shared" si="4"/>
        <v>52.5</v>
      </c>
      <c r="M19" s="10">
        <f t="shared" si="5"/>
        <v>72.3</v>
      </c>
      <c r="N19" s="24" t="s">
        <v>19</v>
      </c>
      <c r="O19" s="25"/>
    </row>
    <row r="20" spans="1:15" ht="23.25" customHeight="1">
      <c r="A20" s="6">
        <v>17</v>
      </c>
      <c r="B20" s="7" t="s">
        <v>198</v>
      </c>
      <c r="C20" s="7" t="s">
        <v>199</v>
      </c>
      <c r="D20" s="7" t="s">
        <v>195</v>
      </c>
      <c r="E20" s="20">
        <v>46.3</v>
      </c>
      <c r="F20" s="9">
        <f t="shared" si="0"/>
        <v>18.52</v>
      </c>
      <c r="G20" s="10">
        <v>84.4</v>
      </c>
      <c r="H20" s="10">
        <f t="shared" si="1"/>
        <v>42.2</v>
      </c>
      <c r="I20" s="10">
        <v>86.8</v>
      </c>
      <c r="J20" s="10">
        <f t="shared" si="2"/>
        <v>43.4</v>
      </c>
      <c r="K20" s="10">
        <f t="shared" si="3"/>
        <v>85.6</v>
      </c>
      <c r="L20" s="10">
        <f t="shared" si="4"/>
        <v>51.359999999999992</v>
      </c>
      <c r="M20" s="10">
        <f t="shared" si="5"/>
        <v>69.88</v>
      </c>
      <c r="N20" s="24" t="s">
        <v>19</v>
      </c>
      <c r="O20" s="25"/>
    </row>
    <row r="21" spans="1:15" ht="23.25" customHeight="1">
      <c r="A21" s="6">
        <v>18</v>
      </c>
      <c r="B21" s="19" t="s">
        <v>200</v>
      </c>
      <c r="C21" s="19" t="s">
        <v>201</v>
      </c>
      <c r="D21" s="19" t="s">
        <v>202</v>
      </c>
      <c r="E21" s="21">
        <v>69.599999999999994</v>
      </c>
      <c r="F21" s="17">
        <f t="shared" si="0"/>
        <v>27.84</v>
      </c>
      <c r="G21" s="10">
        <v>87.2</v>
      </c>
      <c r="H21" s="10">
        <f t="shared" si="1"/>
        <v>43.6</v>
      </c>
      <c r="I21" s="10">
        <v>88.4</v>
      </c>
      <c r="J21" s="10">
        <f t="shared" si="2"/>
        <v>44.2</v>
      </c>
      <c r="K21" s="10">
        <f t="shared" si="3"/>
        <v>87.800000000000011</v>
      </c>
      <c r="L21" s="22">
        <f t="shared" si="4"/>
        <v>52.680000000000007</v>
      </c>
      <c r="M21" s="22">
        <f t="shared" si="5"/>
        <v>80.52000000000001</v>
      </c>
      <c r="N21" s="27" t="s">
        <v>19</v>
      </c>
      <c r="O21" s="28"/>
    </row>
    <row r="22" spans="1:15" ht="23.25" customHeight="1">
      <c r="A22" s="6">
        <v>19</v>
      </c>
      <c r="B22" s="19" t="s">
        <v>203</v>
      </c>
      <c r="C22" s="19" t="s">
        <v>204</v>
      </c>
      <c r="D22" s="19" t="s">
        <v>205</v>
      </c>
      <c r="E22" s="21">
        <v>61.15</v>
      </c>
      <c r="F22" s="17">
        <f t="shared" si="0"/>
        <v>24.46</v>
      </c>
      <c r="G22" s="10">
        <v>84</v>
      </c>
      <c r="H22" s="10">
        <f t="shared" si="1"/>
        <v>42</v>
      </c>
      <c r="I22" s="10">
        <v>90.8</v>
      </c>
      <c r="J22" s="10">
        <f t="shared" si="2"/>
        <v>45.4</v>
      </c>
      <c r="K22" s="10">
        <f t="shared" si="3"/>
        <v>87.4</v>
      </c>
      <c r="L22" s="10">
        <f t="shared" si="4"/>
        <v>52.440000000000005</v>
      </c>
      <c r="M22" s="10">
        <f t="shared" si="5"/>
        <v>76.900000000000006</v>
      </c>
      <c r="N22" s="27" t="s">
        <v>19</v>
      </c>
      <c r="O22" s="26"/>
    </row>
    <row r="23" spans="1:15" ht="23.25" customHeight="1">
      <c r="A23" s="6">
        <v>20</v>
      </c>
      <c r="B23" s="7" t="s">
        <v>206</v>
      </c>
      <c r="C23" s="7" t="s">
        <v>207</v>
      </c>
      <c r="D23" s="7" t="s">
        <v>205</v>
      </c>
      <c r="E23" s="8">
        <v>64.8</v>
      </c>
      <c r="F23" s="9">
        <f t="shared" si="0"/>
        <v>25.92</v>
      </c>
      <c r="G23" s="10">
        <v>88.6</v>
      </c>
      <c r="H23" s="10">
        <f t="shared" si="1"/>
        <v>44.3</v>
      </c>
      <c r="I23" s="10">
        <v>79</v>
      </c>
      <c r="J23" s="10">
        <f t="shared" si="2"/>
        <v>39.5</v>
      </c>
      <c r="K23" s="10">
        <f t="shared" si="3"/>
        <v>83.8</v>
      </c>
      <c r="L23" s="10">
        <f t="shared" si="4"/>
        <v>50.279999999999994</v>
      </c>
      <c r="M23" s="23">
        <f t="shared" si="5"/>
        <v>76.199999999999989</v>
      </c>
      <c r="N23" s="30" t="s">
        <v>19</v>
      </c>
      <c r="O23" s="29"/>
    </row>
    <row r="24" spans="1:15" ht="21.75" customHeight="1">
      <c r="I24" s="1"/>
    </row>
    <row r="25" spans="1:15">
      <c r="I25" s="1"/>
    </row>
    <row r="26" spans="1:15">
      <c r="I26" s="1"/>
    </row>
    <row r="27" spans="1:15">
      <c r="I27" s="1"/>
    </row>
  </sheetData>
  <mergeCells count="10">
    <mergeCell ref="A1:O1"/>
    <mergeCell ref="E2:F2"/>
    <mergeCell ref="G2:L2"/>
    <mergeCell ref="A2:A3"/>
    <mergeCell ref="B2:B3"/>
    <mergeCell ref="C2:C3"/>
    <mergeCell ref="D2:D3"/>
    <mergeCell ref="M2:M3"/>
    <mergeCell ref="N2:N3"/>
    <mergeCell ref="O2:O3"/>
  </mergeCells>
  <phoneticPr fontId="14" type="noConversion"/>
  <pageMargins left="0.51181102362204722" right="0.11811023622047245" top="0.74803149606299213" bottom="0.74803149606299213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职高</vt:lpstr>
      <vt:lpstr>中小学无技能</vt:lpstr>
      <vt:lpstr>中小学技能加试</vt:lpstr>
      <vt:lpstr>中小学无技能!Print_Titles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2016-07-18T01:04:20Z</cp:lastPrinted>
  <dcterms:created xsi:type="dcterms:W3CDTF">2016-03-04T06:21:00Z</dcterms:created>
  <dcterms:modified xsi:type="dcterms:W3CDTF">2016-07-18T01:19:38Z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